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0775" windowHeight="9690"/>
  </bookViews>
  <sheets>
    <sheet name="งบแสดงฐานะการเงิน" sheetId="1" r:id="rId1"/>
    <sheet name="งบรับ - จ่าย" sheetId="50" r:id="rId2"/>
  </sheets>
  <calcPr calcId="124519"/>
</workbook>
</file>

<file path=xl/calcChain.xml><?xml version="1.0" encoding="utf-8"?>
<calcChain xmlns="http://schemas.openxmlformats.org/spreadsheetml/2006/main">
  <c r="F46" i="1"/>
  <c r="D24" i="50" l="1"/>
  <c r="B24"/>
  <c r="F20" i="1" l="1"/>
  <c r="B33" i="50"/>
  <c r="B14"/>
  <c r="F26" i="1" l="1"/>
  <c r="F54" l="1"/>
  <c r="F59"/>
  <c r="F65"/>
  <c r="A39"/>
  <c r="F66" l="1"/>
  <c r="F27"/>
</calcChain>
</file>

<file path=xl/sharedStrings.xml><?xml version="1.0" encoding="utf-8"?>
<sst xmlns="http://schemas.openxmlformats.org/spreadsheetml/2006/main" count="175" uniqueCount="97">
  <si>
    <t>งบแสดงฐานะการเงิน</t>
  </si>
  <si>
    <t>สินทรัพย์</t>
  </si>
  <si>
    <t>ทรัพย์สินตามงบทรัพย์สิน</t>
  </si>
  <si>
    <t>เงินสดและเงินฝากธนาคาร</t>
  </si>
  <si>
    <t>ลูกหนี้ค่าภาษี</t>
  </si>
  <si>
    <t>ลูกหนี้เงินยืม</t>
  </si>
  <si>
    <t>ลูกหนี้เงินยืมเงินสะสม</t>
  </si>
  <si>
    <t>ลูกหนี้เงินทุนโครงการเศรษฐกิจชุมชน</t>
  </si>
  <si>
    <t>ลูกหนี้อื่น ๆ</t>
  </si>
  <si>
    <t>หุ้นในโรงพิมพ์อาสารักษาดินแดน</t>
  </si>
  <si>
    <t xml:space="preserve">ทรัพย์สินที่เกิดจากการกู้ </t>
  </si>
  <si>
    <t>รวมสินทรัพย์</t>
  </si>
  <si>
    <t>หนี้สิน</t>
  </si>
  <si>
    <t>ทุนทรัพย์สิน</t>
  </si>
  <si>
    <t>เงินรับฝาก</t>
  </si>
  <si>
    <t>รายจ่ายค้างจ่าย</t>
  </si>
  <si>
    <t>ฏีกาค้างจ่าย</t>
  </si>
  <si>
    <t>รายจ่ายผัดส่งใบสำคัญ</t>
  </si>
  <si>
    <t>เจ้าหนี้เงินกู้</t>
  </si>
  <si>
    <t>หนี้สินไม่หมุนเวียนอื่น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</si>
  <si>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</si>
  <si>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</si>
  <si>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</si>
  <si>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</si>
  <si>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</si>
  <si>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หนี้สินและเงินสะสม</t>
  </si>
  <si>
    <t>ประมาณการ</t>
  </si>
  <si>
    <t>หน่วย : บาท</t>
  </si>
  <si>
    <t>หมายเหตุ</t>
  </si>
  <si>
    <t>สินทรัพย์หมุนเวียน</t>
  </si>
  <si>
    <t>รายได้จากรัฐบาลค้างรับ</t>
  </si>
  <si>
    <t xml:space="preserve">ลูกหนี้รายได้อื่น ๆ </t>
  </si>
  <si>
    <t xml:space="preserve">สินทรัพย์หมุนเวียนอื่น </t>
  </si>
  <si>
    <t>รวมสินทรัพย์หมุนเวียน</t>
  </si>
  <si>
    <t>ไม่สินทรัพย์หมุนเวียน</t>
  </si>
  <si>
    <t>ไม่สินทรัพย์หมุนเวียนอื่น</t>
  </si>
  <si>
    <t>รวมไม่สินทรัพย์หมุนเวียน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</si>
  <si>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</si>
  <si>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</si>
  <si>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</si>
  <si>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</si>
  <si>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องค์การบริหารส่วนตำบลหนองงูเหลือม  อำเภอเฉลิมพระเกียรติ  จังหวัดนครราชสีมา</t>
  </si>
  <si>
    <t>-</t>
  </si>
  <si>
    <t>องค์การบริหารส่วนตำบลหนองงูเหลือม   อำเภอเฉลิมพระเกียรติ   จังหวัดนครราชสีมา</t>
  </si>
  <si>
    <t>รายรับตามงบประมาณ</t>
  </si>
  <si>
    <t>รายรับจริง</t>
  </si>
  <si>
    <t>+</t>
  </si>
  <si>
    <t>สูง</t>
  </si>
  <si>
    <t xml:space="preserve"> -</t>
  </si>
  <si>
    <t>ต่ำ</t>
  </si>
  <si>
    <t>รายรับตามประมาณการ</t>
  </si>
  <si>
    <t xml:space="preserve">     ภาษีอากร</t>
  </si>
  <si>
    <t xml:space="preserve">     ค่าธรรมเนียม  ค่าปรับ  และใบอนุญาต</t>
  </si>
  <si>
    <t xml:space="preserve">     รายได้จากทรัพย์สิน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</si>
  <si>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</si>
  <si>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</si>
  <si>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</si>
  <si>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>รวมเงินตามประมาณการรายรับทั้งสิ้น</t>
  </si>
  <si>
    <t xml:space="preserve">                     รวมรายรับทั้งสิ้น</t>
  </si>
  <si>
    <t>รายจ่ายตามงบประมาณ</t>
  </si>
  <si>
    <t>รายจ่ายจริง</t>
  </si>
  <si>
    <t>รายจ่ายตามประมาณการ</t>
  </si>
  <si>
    <t xml:space="preserve">       งบกลาง</t>
  </si>
  <si>
    <t xml:space="preserve">       เงินเดือน - ฝ่ายการเมือง</t>
  </si>
  <si>
    <t xml:space="preserve">       เงินเดือน - ฝ่ายประจำ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</si>
  <si>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</si>
  <si>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</si>
  <si>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</si>
  <si>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</si>
  <si>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เงินอุดหนุน</t>
  </si>
  <si>
    <t xml:space="preserve">       ค่าครุภัณฑ์</t>
  </si>
  <si>
    <t xml:space="preserve">       ค่าที่ดินและสิ่งก่อสร้าง</t>
  </si>
  <si>
    <t>รวมรายจ่ายตามประมาณการรายจ่ายทั้งสิ้น</t>
  </si>
  <si>
    <t xml:space="preserve">                     รวมรายจ่ายทั้งสิ้น</t>
  </si>
  <si>
    <t>สูงกว่า</t>
  </si>
  <si>
    <t>รายรับ                                         รายจ่าย</t>
  </si>
  <si>
    <t>(ต่ำกว่า)</t>
  </si>
  <si>
    <t>รวมเงินอุดหนุนที่รัฐบาลให้โดยระบุวัตถุประสงค์/เงินอุดหนุนเฉพาะกิจ</t>
  </si>
  <si>
    <t>รวมจ่ายเงินอุดหนุนที่รัฐบาลให้โดยระบุวัตถุประสงค์/เงินอุดหนุนเฉพาะกิจ</t>
  </si>
  <si>
    <t>06</t>
  </si>
  <si>
    <t xml:space="preserve">     เงินอุดหนุนทั่วไป - ตามภารกิจถ่ายโอนและเลือกทำ</t>
  </si>
  <si>
    <t xml:space="preserve">     เงินอุดหนุนระบุวัตถุประสงค์/เฉพาะกิจ  (หมายเหตุ 13)</t>
  </si>
  <si>
    <t xml:space="preserve">       รายจ่ายอื่น - ตามข้อบัญญัติ</t>
  </si>
  <si>
    <t>ณ วันที่ 30 กันยายน 2559</t>
  </si>
  <si>
    <t>65</t>
  </si>
  <si>
    <t>60</t>
  </si>
  <si>
    <t>80</t>
  </si>
  <si>
    <t>งบรายรับ - รายจ่ายตามงบประมาณประจำปี  2559</t>
  </si>
  <si>
    <t>ตั้งแต่วันที่  1  ตุลาคม  2558   ถึงวันที่  30  กันยายน 2559</t>
  </si>
  <si>
    <t>15</t>
  </si>
  <si>
    <t>94</t>
  </si>
  <si>
    <t>26</t>
  </si>
  <si>
    <t>85</t>
  </si>
  <si>
    <t>89</t>
  </si>
  <si>
    <t>24</t>
  </si>
  <si>
    <t>79</t>
  </si>
  <si>
    <t>เงินรับฝากรอคืนจังหวัด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</si>
</sst>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8" formatCode="_-* #,##0_-;\-* #,##0_-;_-* &quot;-&quot;??_-;_-@_-"/>
    <numFmt numFmtId="189" formatCode="_(* #,##0_);_(* \(#,##0\);_(* &quot;-&quot;_);_(@_)"/>
  </numFmts>
  <fonts count="1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7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43" fontId="3" fillId="0" borderId="0" xfId="1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3" fillId="0" borderId="8" xfId="1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43" fontId="3" fillId="0" borderId="9" xfId="1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43" fontId="3" fillId="0" borderId="1" xfId="1" applyFont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left"/>
    </xf>
    <xf numFmtId="43" fontId="3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/>
    <xf numFmtId="188" fontId="8" fillId="0" borderId="2" xfId="1" applyNumberFormat="1" applyFont="1" applyBorder="1"/>
    <xf numFmtId="49" fontId="8" fillId="0" borderId="2" xfId="0" applyNumberFormat="1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Alignment="1">
      <alignment horizontal="center"/>
    </xf>
    <xf numFmtId="43" fontId="7" fillId="0" borderId="0" xfId="1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0" fillId="0" borderId="0" xfId="0" applyFont="1"/>
    <xf numFmtId="188" fontId="10" fillId="0" borderId="10" xfId="1" applyNumberFormat="1" applyFont="1" applyBorder="1"/>
    <xf numFmtId="0" fontId="10" fillId="0" borderId="10" xfId="0" applyFont="1" applyBorder="1" applyAlignment="1">
      <alignment horizontal="center"/>
    </xf>
    <xf numFmtId="189" fontId="10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189" fontId="10" fillId="0" borderId="10" xfId="1" applyNumberFormat="1" applyFont="1" applyBorder="1" applyAlignment="1">
      <alignment horizontal="right" vertical="center"/>
    </xf>
    <xf numFmtId="188" fontId="10" fillId="0" borderId="10" xfId="1" applyNumberFormat="1" applyFont="1" applyBorder="1" applyAlignment="1">
      <alignment horizontal="right"/>
    </xf>
    <xf numFmtId="188" fontId="11" fillId="0" borderId="3" xfId="1" applyNumberFormat="1" applyFont="1" applyBorder="1"/>
    <xf numFmtId="0" fontId="11" fillId="0" borderId="3" xfId="0" applyFont="1" applyBorder="1" applyAlignment="1">
      <alignment horizontal="center"/>
    </xf>
    <xf numFmtId="188" fontId="11" fillId="0" borderId="7" xfId="1" applyNumberFormat="1" applyFont="1" applyBorder="1"/>
    <xf numFmtId="49" fontId="11" fillId="0" borderId="3" xfId="0" applyNumberFormat="1" applyFont="1" applyBorder="1" applyAlignment="1">
      <alignment horizontal="center"/>
    </xf>
    <xf numFmtId="188" fontId="10" fillId="0" borderId="3" xfId="1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16" xfId="0" applyFont="1" applyBorder="1"/>
    <xf numFmtId="188" fontId="11" fillId="0" borderId="3" xfId="1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16" xfId="0" applyFont="1" applyBorder="1"/>
    <xf numFmtId="188" fontId="11" fillId="0" borderId="6" xfId="1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88" fontId="10" fillId="0" borderId="10" xfId="1" applyNumberFormat="1" applyFont="1" applyBorder="1" applyAlignment="1">
      <alignment vertical="center"/>
    </xf>
    <xf numFmtId="188" fontId="10" fillId="0" borderId="10" xfId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8" fontId="10" fillId="0" borderId="10" xfId="1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 applyBorder="1"/>
    <xf numFmtId="188" fontId="11" fillId="0" borderId="6" xfId="1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topLeftCell="A16" workbookViewId="0">
      <selection activeCell="I19" sqref="I19"/>
    </sheetView>
  </sheetViews>
  <sheetFormatPr defaultColWidth="9" defaultRowHeight="24"/>
  <cols>
    <col min="1" max="2" width="4.625" style="2" customWidth="1"/>
    <col min="3" max="3" width="5.5" style="2" customWidth="1"/>
    <col min="4" max="4" width="44.625" style="2" customWidth="1"/>
    <col min="5" max="5" width="12.875" style="10" customWidth="1"/>
    <col min="6" max="6" width="18.125" style="4" customWidth="1"/>
    <col min="7" max="7" width="5.625" style="2" customWidth="1"/>
    <col min="8" max="16384" width="9" style="2"/>
  </cols>
  <sheetData>
    <row r="1" spans="1:7">
      <c r="A1" s="65" t="s">
        <v>41</v>
      </c>
      <c r="B1" s="65"/>
      <c r="C1" s="65"/>
      <c r="D1" s="65"/>
      <c r="E1" s="65"/>
      <c r="F1" s="65"/>
      <c r="G1" s="65"/>
    </row>
    <row r="2" spans="1:7">
      <c r="A2" s="65" t="s">
        <v>0</v>
      </c>
      <c r="B2" s="65"/>
      <c r="C2" s="65"/>
      <c r="D2" s="65"/>
      <c r="E2" s="65"/>
      <c r="F2" s="65"/>
      <c r="G2" s="65"/>
    </row>
    <row r="3" spans="1:7">
      <c r="A3" s="65" t="s">
        <v>83</v>
      </c>
      <c r="B3" s="65"/>
      <c r="C3" s="65"/>
      <c r="D3" s="65"/>
      <c r="E3" s="65"/>
      <c r="F3" s="65"/>
      <c r="G3" s="65"/>
    </row>
    <row r="4" spans="1:7">
      <c r="A4" s="65" t="s">
        <v>1</v>
      </c>
      <c r="B4" s="65"/>
      <c r="C4" s="65"/>
      <c r="D4" s="65"/>
      <c r="E4" s="65"/>
      <c r="F4" s="65"/>
      <c r="G4" s="65"/>
    </row>
    <row r="5" spans="1:7">
      <c r="A5" s="9"/>
      <c r="B5" s="9"/>
      <c r="C5" s="9"/>
      <c r="D5" s="9"/>
      <c r="E5" s="9"/>
      <c r="F5" s="7" t="s">
        <v>27</v>
      </c>
    </row>
    <row r="6" spans="1:7">
      <c r="A6" s="9"/>
      <c r="B6" s="9"/>
      <c r="C6" s="9"/>
      <c r="D6" s="9"/>
      <c r="E6" s="10" t="s">
        <v>28</v>
      </c>
      <c r="F6" s="2"/>
    </row>
    <row r="7" spans="1:7">
      <c r="A7" s="9"/>
      <c r="B7" s="9"/>
      <c r="C7" s="9"/>
      <c r="D7" s="9"/>
      <c r="F7" s="9"/>
    </row>
    <row r="8" spans="1:7" ht="24.75" thickBot="1">
      <c r="A8" s="8" t="s">
        <v>2</v>
      </c>
      <c r="B8" s="1"/>
      <c r="E8" s="10">
        <v>2</v>
      </c>
      <c r="F8" s="11">
        <v>30446758</v>
      </c>
    </row>
    <row r="9" spans="1:7" ht="24.75" thickTop="1">
      <c r="A9" s="8" t="s">
        <v>1</v>
      </c>
      <c r="B9" s="1"/>
    </row>
    <row r="10" spans="1:7">
      <c r="A10" s="1"/>
      <c r="B10" s="8" t="s">
        <v>29</v>
      </c>
    </row>
    <row r="11" spans="1:7">
      <c r="C11" s="3" t="s">
        <v>3</v>
      </c>
      <c r="E11" s="10">
        <v>3</v>
      </c>
      <c r="F11" s="4">
        <v>33227476.140000001</v>
      </c>
    </row>
    <row r="12" spans="1:7">
      <c r="C12" s="3" t="s">
        <v>5</v>
      </c>
    </row>
    <row r="13" spans="1:7">
      <c r="C13" s="3" t="s">
        <v>30</v>
      </c>
      <c r="E13" s="10">
        <v>4</v>
      </c>
      <c r="F13" s="4">
        <v>81510</v>
      </c>
    </row>
    <row r="14" spans="1:7">
      <c r="C14" s="3" t="s">
        <v>4</v>
      </c>
      <c r="E14" s="10">
        <v>5</v>
      </c>
      <c r="F14" s="4">
        <v>74665.740000000005</v>
      </c>
    </row>
    <row r="15" spans="1:7">
      <c r="C15" s="3" t="s">
        <v>31</v>
      </c>
      <c r="D15" s="3"/>
      <c r="E15" s="12">
        <v>6</v>
      </c>
    </row>
    <row r="16" spans="1:7">
      <c r="C16" s="3" t="s">
        <v>7</v>
      </c>
      <c r="D16" s="3"/>
      <c r="E16" s="12"/>
      <c r="F16" s="4">
        <v>520000</v>
      </c>
    </row>
    <row r="17" spans="1:6">
      <c r="C17" s="3" t="s">
        <v>8</v>
      </c>
      <c r="D17" s="3"/>
      <c r="E17" s="12">
        <v>7</v>
      </c>
    </row>
    <row r="18" spans="1:6">
      <c r="C18" s="3" t="s">
        <v>6</v>
      </c>
    </row>
    <row r="19" spans="1:6">
      <c r="C19" s="3" t="s">
        <v>32</v>
      </c>
      <c r="E19" s="12">
        <v>8</v>
      </c>
    </row>
    <row r="20" spans="1:6">
      <c r="C20" s="8" t="s">
        <v>33</v>
      </c>
      <c r="E20" s="12"/>
      <c r="F20" s="13">
        <f>SUM(F11:F19)</f>
        <v>33903651.879999995</v>
      </c>
    </row>
    <row r="21" spans="1:6">
      <c r="C21" s="3"/>
      <c r="E21" s="12"/>
    </row>
    <row r="22" spans="1:6">
      <c r="B22" s="8" t="s">
        <v>34</v>
      </c>
      <c r="C22" s="3"/>
      <c r="E22" s="12"/>
    </row>
    <row r="23" spans="1:6">
      <c r="C23" s="3" t="s">
        <v>9</v>
      </c>
    </row>
    <row r="24" spans="1:6">
      <c r="C24" s="3" t="s">
        <v>10</v>
      </c>
      <c r="E24" s="10">
        <v>2</v>
      </c>
      <c r="F24" s="18">
        <v>0</v>
      </c>
    </row>
    <row r="25" spans="1:6">
      <c r="C25" s="1" t="s">
        <v>35</v>
      </c>
      <c r="E25" s="10">
        <v>9</v>
      </c>
      <c r="F25" s="18">
        <v>0</v>
      </c>
    </row>
    <row r="26" spans="1:6">
      <c r="C26" s="8" t="s">
        <v>36</v>
      </c>
      <c r="F26" s="13">
        <f>SUM(F23:F25)</f>
        <v>0</v>
      </c>
    </row>
    <row r="27" spans="1:6" ht="24.75" thickBot="1">
      <c r="A27" s="14" t="s">
        <v>11</v>
      </c>
      <c r="E27" s="12"/>
      <c r="F27" s="15">
        <f>+F20+F26</f>
        <v>33903651.879999995</v>
      </c>
    </row>
    <row r="28" spans="1:6" ht="24" customHeight="1" thickTop="1">
      <c r="A28" s="14"/>
      <c r="E28" s="12"/>
    </row>
    <row r="29" spans="1:6" ht="24" customHeight="1">
      <c r="A29" s="14"/>
      <c r="E29" s="12"/>
    </row>
    <row r="30" spans="1:6" ht="24" customHeight="1">
      <c r="A30" s="14"/>
      <c r="E30" s="12"/>
    </row>
    <row r="31" spans="1:6" ht="24" customHeight="1">
      <c r="A31" s="14"/>
      <c r="E31" s="12"/>
    </row>
    <row r="32" spans="1:6" ht="24" customHeight="1">
      <c r="A32" s="14"/>
      <c r="E32" s="12"/>
    </row>
    <row r="33" spans="1:7" ht="24" customHeight="1">
      <c r="A33" s="14"/>
      <c r="E33" s="12"/>
    </row>
    <row r="34" spans="1:7" ht="24" customHeight="1">
      <c r="A34" s="14"/>
      <c r="E34" s="12"/>
    </row>
    <row r="35" spans="1:7" ht="24" customHeight="1">
      <c r="A35" s="14"/>
      <c r="E35" s="12"/>
    </row>
    <row r="36" spans="1:7" ht="24" customHeight="1">
      <c r="A36" s="14"/>
      <c r="E36" s="12"/>
    </row>
    <row r="37" spans="1:7" ht="24" customHeight="1">
      <c r="C37" s="3"/>
    </row>
    <row r="38" spans="1:7" ht="24" customHeight="1">
      <c r="C38" s="3"/>
    </row>
    <row r="39" spans="1:7">
      <c r="A39" s="65" t="str">
        <f>A1</f>
        <v>องค์การบริหารส่วนตำบลหนองงูเหลือม  อำเภอเฉลิมพระเกียรติ  จังหวัดนครราชสีมา</v>
      </c>
      <c r="B39" s="65"/>
      <c r="C39" s="65"/>
      <c r="D39" s="65"/>
      <c r="E39" s="65"/>
      <c r="F39" s="65"/>
      <c r="G39" s="65"/>
    </row>
    <row r="40" spans="1:7">
      <c r="A40" s="65" t="s">
        <v>0</v>
      </c>
      <c r="B40" s="65"/>
      <c r="C40" s="65"/>
      <c r="D40" s="65"/>
      <c r="E40" s="65"/>
      <c r="F40" s="65"/>
      <c r="G40" s="65"/>
    </row>
    <row r="41" spans="1:7">
      <c r="A41" s="65" t="s">
        <v>83</v>
      </c>
      <c r="B41" s="65"/>
      <c r="C41" s="65"/>
      <c r="D41" s="65"/>
      <c r="E41" s="65"/>
      <c r="F41" s="65"/>
      <c r="G41" s="65"/>
    </row>
    <row r="42" spans="1:7">
      <c r="A42" s="65" t="s">
        <v>25</v>
      </c>
      <c r="B42" s="65"/>
      <c r="C42" s="65"/>
      <c r="D42" s="65"/>
      <c r="E42" s="65"/>
      <c r="F42" s="65"/>
      <c r="G42" s="65"/>
    </row>
    <row r="43" spans="1:7">
      <c r="A43" s="9"/>
      <c r="B43" s="9"/>
      <c r="C43" s="9"/>
      <c r="D43" s="9"/>
      <c r="E43" s="9"/>
      <c r="F43" s="7" t="s">
        <v>27</v>
      </c>
    </row>
    <row r="44" spans="1:7">
      <c r="A44" s="9"/>
      <c r="B44" s="9"/>
      <c r="C44" s="9"/>
      <c r="D44" s="9"/>
      <c r="E44" s="10" t="s">
        <v>28</v>
      </c>
      <c r="F44" s="2"/>
    </row>
    <row r="45" spans="1:7">
      <c r="A45" s="9"/>
      <c r="B45" s="9"/>
      <c r="C45" s="9"/>
      <c r="D45" s="9"/>
      <c r="F45" s="9"/>
    </row>
    <row r="46" spans="1:7" ht="24.75" thickBot="1">
      <c r="A46" s="8" t="s">
        <v>13</v>
      </c>
      <c r="B46" s="1"/>
      <c r="E46" s="10">
        <v>2</v>
      </c>
      <c r="F46" s="11">
        <f>F8</f>
        <v>30446758</v>
      </c>
    </row>
    <row r="47" spans="1:7" ht="24.75" thickTop="1">
      <c r="A47" s="14" t="s">
        <v>12</v>
      </c>
      <c r="B47" s="3"/>
      <c r="C47" s="1"/>
    </row>
    <row r="48" spans="1:7">
      <c r="A48" s="3"/>
      <c r="B48" s="8" t="s">
        <v>37</v>
      </c>
      <c r="C48" s="1"/>
    </row>
    <row r="49" spans="1:6">
      <c r="A49" s="3"/>
      <c r="B49" s="8"/>
      <c r="C49" s="3" t="s">
        <v>15</v>
      </c>
      <c r="E49" s="10">
        <v>10</v>
      </c>
      <c r="F49" s="4">
        <v>3067049.23</v>
      </c>
    </row>
    <row r="50" spans="1:6">
      <c r="A50" s="3"/>
      <c r="B50" s="8"/>
      <c r="C50" s="3" t="s">
        <v>17</v>
      </c>
    </row>
    <row r="51" spans="1:6">
      <c r="A51" s="3"/>
      <c r="B51" s="8"/>
      <c r="C51" s="3" t="s">
        <v>16</v>
      </c>
      <c r="E51" s="10">
        <v>11</v>
      </c>
    </row>
    <row r="52" spans="1:6">
      <c r="A52" s="3"/>
      <c r="B52" s="8"/>
      <c r="C52" s="3" t="s">
        <v>14</v>
      </c>
      <c r="E52" s="10">
        <v>12</v>
      </c>
      <c r="F52" s="4">
        <v>2698454.48</v>
      </c>
    </row>
    <row r="53" spans="1:6">
      <c r="C53" s="1" t="s">
        <v>96</v>
      </c>
      <c r="E53" s="10">
        <v>13</v>
      </c>
      <c r="F53" s="4">
        <v>104773.8</v>
      </c>
    </row>
    <row r="54" spans="1:6">
      <c r="C54" s="8" t="s">
        <v>38</v>
      </c>
      <c r="F54" s="13">
        <f>SUM(F49:F53)</f>
        <v>5870277.5099999998</v>
      </c>
    </row>
    <row r="56" spans="1:6">
      <c r="B56" s="8" t="s">
        <v>39</v>
      </c>
    </row>
    <row r="57" spans="1:6">
      <c r="C57" s="3" t="s">
        <v>18</v>
      </c>
      <c r="E57" s="10">
        <v>14</v>
      </c>
    </row>
    <row r="58" spans="1:6">
      <c r="C58" s="2" t="s">
        <v>19</v>
      </c>
      <c r="E58" s="10">
        <v>15</v>
      </c>
    </row>
    <row r="59" spans="1:6">
      <c r="C59" s="8" t="s">
        <v>40</v>
      </c>
      <c r="F59" s="13">
        <f>SUM(F57:F58)</f>
        <v>0</v>
      </c>
    </row>
    <row r="60" spans="1:6">
      <c r="B60" s="6" t="s">
        <v>20</v>
      </c>
    </row>
    <row r="61" spans="1:6">
      <c r="B61" s="6"/>
    </row>
    <row r="62" spans="1:6">
      <c r="A62" s="6" t="s">
        <v>21</v>
      </c>
    </row>
    <row r="63" spans="1:6">
      <c r="C63" s="3" t="s">
        <v>21</v>
      </c>
      <c r="E63" s="10">
        <v>16</v>
      </c>
      <c r="F63" s="4">
        <v>9799157.7699999996</v>
      </c>
    </row>
    <row r="64" spans="1:6">
      <c r="C64" s="3" t="s">
        <v>22</v>
      </c>
      <c r="E64" s="10">
        <v>17</v>
      </c>
      <c r="F64" s="4">
        <v>18234216.600000001</v>
      </c>
    </row>
    <row r="65" spans="1:6">
      <c r="C65" s="14" t="s">
        <v>23</v>
      </c>
      <c r="F65" s="13">
        <f>SUM(F63:F64)</f>
        <v>28033374.370000001</v>
      </c>
    </row>
    <row r="66" spans="1:6" ht="24.75" thickBot="1">
      <c r="A66" s="14" t="s">
        <v>24</v>
      </c>
      <c r="C66" s="3"/>
      <c r="E66" s="12"/>
      <c r="F66" s="15">
        <f>+F54+F59+F65</f>
        <v>33903651.880000003</v>
      </c>
    </row>
    <row r="67" spans="1:6" ht="24.75" thickTop="1"/>
    <row r="70" spans="1:6">
      <c r="A70" s="19"/>
      <c r="B70" s="17"/>
      <c r="C70" s="19"/>
      <c r="D70" s="19"/>
      <c r="E70" s="19"/>
      <c r="F70" s="5"/>
    </row>
    <row r="71" spans="1:6">
      <c r="A71" s="19"/>
      <c r="B71" s="17"/>
      <c r="C71" s="19"/>
      <c r="D71" s="19"/>
      <c r="E71" s="19"/>
      <c r="F71" s="19"/>
    </row>
    <row r="72" spans="1:6">
      <c r="A72" s="19"/>
      <c r="B72" s="19"/>
      <c r="C72" s="19"/>
      <c r="D72" s="19"/>
      <c r="E72" s="19"/>
      <c r="F72" s="19"/>
    </row>
    <row r="73" spans="1:6">
      <c r="A73" s="19"/>
      <c r="B73" s="5"/>
      <c r="D73" s="19"/>
      <c r="E73" s="20"/>
      <c r="F73" s="5"/>
    </row>
    <row r="74" spans="1:6">
      <c r="A74" s="19"/>
      <c r="B74" s="5"/>
      <c r="C74" s="19"/>
      <c r="D74" s="19"/>
      <c r="E74" s="5"/>
      <c r="F74" s="19"/>
    </row>
    <row r="75" spans="1:6">
      <c r="A75" s="5"/>
      <c r="B75" s="5"/>
      <c r="C75" s="5"/>
      <c r="D75" s="5"/>
      <c r="E75" s="5"/>
      <c r="F75" s="5"/>
    </row>
  </sheetData>
  <mergeCells count="8">
    <mergeCell ref="A40:G40"/>
    <mergeCell ref="A41:G41"/>
    <mergeCell ref="A42:G42"/>
    <mergeCell ref="A1:G1"/>
    <mergeCell ref="A2:G2"/>
    <mergeCell ref="A3:G3"/>
    <mergeCell ref="A4:G4"/>
    <mergeCell ref="A39:G39"/>
  </mergeCells>
  <pageMargins left="1.1811023622047245" right="0.39370078740157483" top="0.78740157480314965" bottom="0.39370078740157483" header="0.31496062992125984" footer="0.31496062992125984"/>
  <pageSetup paperSize="9" scale="8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25" workbookViewId="0">
      <selection activeCell="D42" sqref="D42"/>
    </sheetView>
  </sheetViews>
  <sheetFormatPr defaultRowHeight="21.75"/>
  <cols>
    <col min="1" max="1" width="37.625" style="16" customWidth="1"/>
    <col min="2" max="2" width="12.625" style="16" customWidth="1"/>
    <col min="3" max="3" width="3.625" style="16" customWidth="1"/>
    <col min="4" max="4" width="12.625" style="16" customWidth="1"/>
    <col min="5" max="6" width="3.625" style="16" customWidth="1"/>
    <col min="7" max="7" width="12.625" style="16" customWidth="1"/>
    <col min="8" max="8" width="3.625" style="16" customWidth="1"/>
    <col min="9" max="9" width="9" style="16"/>
    <col min="10" max="11" width="12.625" style="16" customWidth="1"/>
    <col min="12" max="16384" width="9" style="16"/>
  </cols>
  <sheetData>
    <row r="1" spans="1:8">
      <c r="A1" s="66" t="s">
        <v>43</v>
      </c>
      <c r="B1" s="66"/>
      <c r="C1" s="66"/>
      <c r="D1" s="66"/>
      <c r="E1" s="66"/>
      <c r="F1" s="66"/>
      <c r="G1" s="66"/>
      <c r="H1" s="66"/>
    </row>
    <row r="2" spans="1:8">
      <c r="A2" s="66" t="s">
        <v>87</v>
      </c>
      <c r="B2" s="66"/>
      <c r="C2" s="66"/>
      <c r="D2" s="66"/>
      <c r="E2" s="66"/>
      <c r="F2" s="66"/>
      <c r="G2" s="66"/>
      <c r="H2" s="66"/>
    </row>
    <row r="3" spans="1:8">
      <c r="A3" s="67" t="s">
        <v>88</v>
      </c>
      <c r="B3" s="67"/>
      <c r="C3" s="67"/>
      <c r="D3" s="67"/>
      <c r="E3" s="67"/>
      <c r="F3" s="67"/>
      <c r="G3" s="67"/>
      <c r="H3" s="67"/>
    </row>
    <row r="4" spans="1:8" ht="20.100000000000001" customHeight="1">
      <c r="A4" s="68" t="s">
        <v>44</v>
      </c>
      <c r="B4" s="70" t="s">
        <v>26</v>
      </c>
      <c r="C4" s="70"/>
      <c r="D4" s="72" t="s">
        <v>45</v>
      </c>
      <c r="E4" s="73"/>
      <c r="F4" s="27" t="s">
        <v>46</v>
      </c>
      <c r="G4" s="72" t="s">
        <v>47</v>
      </c>
      <c r="H4" s="73"/>
    </row>
    <row r="5" spans="1:8" ht="20.100000000000001" customHeight="1">
      <c r="A5" s="69"/>
      <c r="B5" s="71"/>
      <c r="C5" s="71"/>
      <c r="D5" s="74"/>
      <c r="E5" s="75"/>
      <c r="F5" s="27" t="s">
        <v>48</v>
      </c>
      <c r="G5" s="74" t="s">
        <v>49</v>
      </c>
      <c r="H5" s="75"/>
    </row>
    <row r="6" spans="1:8" ht="20.100000000000001" customHeight="1">
      <c r="A6" s="28" t="s">
        <v>50</v>
      </c>
      <c r="B6" s="29"/>
      <c r="C6" s="29"/>
      <c r="D6" s="29"/>
      <c r="E6" s="29"/>
      <c r="F6" s="30"/>
      <c r="G6" s="29"/>
      <c r="H6" s="29"/>
    </row>
    <row r="7" spans="1:8" ht="20.100000000000001" customHeight="1">
      <c r="A7" s="31" t="s">
        <v>51</v>
      </c>
      <c r="B7" s="32">
        <v>3080000</v>
      </c>
      <c r="C7" s="33" t="s">
        <v>42</v>
      </c>
      <c r="D7" s="34">
        <v>4255561</v>
      </c>
      <c r="E7" s="35" t="s">
        <v>79</v>
      </c>
      <c r="F7" s="33" t="s">
        <v>46</v>
      </c>
      <c r="G7" s="32">
        <v>1175561</v>
      </c>
      <c r="H7" s="36" t="s">
        <v>79</v>
      </c>
    </row>
    <row r="8" spans="1:8" ht="20.100000000000001" customHeight="1">
      <c r="A8" s="31" t="s">
        <v>52</v>
      </c>
      <c r="B8" s="32">
        <v>932000</v>
      </c>
      <c r="C8" s="33" t="s">
        <v>42</v>
      </c>
      <c r="D8" s="37">
        <v>565007</v>
      </c>
      <c r="E8" s="35" t="s">
        <v>89</v>
      </c>
      <c r="F8" s="33" t="s">
        <v>42</v>
      </c>
      <c r="G8" s="32">
        <v>366992</v>
      </c>
      <c r="H8" s="36" t="s">
        <v>92</v>
      </c>
    </row>
    <row r="9" spans="1:8" ht="20.100000000000001" customHeight="1">
      <c r="A9" s="31" t="s">
        <v>53</v>
      </c>
      <c r="B9" s="32">
        <v>600000</v>
      </c>
      <c r="C9" s="33" t="s">
        <v>42</v>
      </c>
      <c r="D9" s="37">
        <v>373680</v>
      </c>
      <c r="E9" s="35" t="s">
        <v>90</v>
      </c>
      <c r="F9" s="33" t="s">
        <v>42</v>
      </c>
      <c r="G9" s="32">
        <v>226319</v>
      </c>
      <c r="H9" s="36" t="s">
        <v>79</v>
      </c>
    </row>
    <row r="10" spans="1:8" ht="20.100000000000001" customHeight="1">
      <c r="A10" s="31" t="s">
        <v>54</v>
      </c>
      <c r="B10" s="32">
        <v>220000</v>
      </c>
      <c r="C10" s="33" t="s">
        <v>42</v>
      </c>
      <c r="D10" s="37">
        <v>150103</v>
      </c>
      <c r="E10" s="35" t="s">
        <v>42</v>
      </c>
      <c r="F10" s="33" t="s">
        <v>42</v>
      </c>
      <c r="G10" s="32">
        <v>69897</v>
      </c>
      <c r="H10" s="36" t="s">
        <v>42</v>
      </c>
    </row>
    <row r="11" spans="1:8" ht="20.100000000000001" customHeight="1">
      <c r="A11" s="31" t="s">
        <v>55</v>
      </c>
      <c r="B11" s="38">
        <v>5000</v>
      </c>
      <c r="C11" s="33" t="s">
        <v>42</v>
      </c>
      <c r="D11" s="34">
        <v>4200</v>
      </c>
      <c r="E11" s="35" t="s">
        <v>42</v>
      </c>
      <c r="F11" s="33" t="s">
        <v>42</v>
      </c>
      <c r="G11" s="38">
        <v>800</v>
      </c>
      <c r="H11" s="36" t="s">
        <v>42</v>
      </c>
    </row>
    <row r="12" spans="1:8" ht="20.100000000000001" customHeight="1">
      <c r="A12" s="31" t="s">
        <v>56</v>
      </c>
      <c r="B12" s="32">
        <v>20213000</v>
      </c>
      <c r="C12" s="33" t="s">
        <v>42</v>
      </c>
      <c r="D12" s="34">
        <v>21750006</v>
      </c>
      <c r="E12" s="35" t="s">
        <v>84</v>
      </c>
      <c r="F12" s="33" t="s">
        <v>46</v>
      </c>
      <c r="G12" s="32">
        <v>1537006</v>
      </c>
      <c r="H12" s="36" t="s">
        <v>84</v>
      </c>
    </row>
    <row r="13" spans="1:8" ht="20.100000000000001" customHeight="1">
      <c r="A13" s="31" t="s">
        <v>80</v>
      </c>
      <c r="B13" s="32">
        <v>12500000</v>
      </c>
      <c r="C13" s="33" t="s">
        <v>42</v>
      </c>
      <c r="D13" s="37">
        <v>11829806</v>
      </c>
      <c r="E13" s="35" t="s">
        <v>42</v>
      </c>
      <c r="F13" s="33" t="s">
        <v>42</v>
      </c>
      <c r="G13" s="38">
        <v>670194</v>
      </c>
      <c r="H13" s="36" t="s">
        <v>42</v>
      </c>
    </row>
    <row r="14" spans="1:8" ht="20.100000000000001" customHeight="1">
      <c r="A14" s="28" t="s">
        <v>57</v>
      </c>
      <c r="B14" s="39">
        <f>SUM(B7:B13)</f>
        <v>37550000</v>
      </c>
      <c r="C14" s="40" t="s">
        <v>42</v>
      </c>
      <c r="D14" s="41">
        <v>38928364</v>
      </c>
      <c r="E14" s="40">
        <v>80</v>
      </c>
      <c r="F14" s="40" t="s">
        <v>46</v>
      </c>
      <c r="G14" s="39">
        <v>1378364</v>
      </c>
      <c r="H14" s="42" t="s">
        <v>86</v>
      </c>
    </row>
    <row r="15" spans="1:8" ht="20.100000000000001" customHeight="1">
      <c r="A15" s="31" t="s">
        <v>81</v>
      </c>
      <c r="B15" s="31"/>
      <c r="C15" s="31"/>
      <c r="D15" s="43">
        <v>17848355</v>
      </c>
      <c r="E15" s="44" t="s">
        <v>86</v>
      </c>
      <c r="F15" s="45"/>
      <c r="G15" s="31"/>
      <c r="H15" s="31"/>
    </row>
    <row r="16" spans="1:8" ht="20.100000000000001" customHeight="1">
      <c r="A16" s="28" t="s">
        <v>77</v>
      </c>
      <c r="B16" s="28"/>
      <c r="C16" s="28"/>
      <c r="D16" s="46">
        <v>17848355</v>
      </c>
      <c r="E16" s="47" t="s">
        <v>86</v>
      </c>
      <c r="F16" s="48"/>
      <c r="G16" s="28"/>
      <c r="H16" s="28"/>
    </row>
    <row r="17" spans="1:11" ht="20.100000000000001" customHeight="1" thickBot="1">
      <c r="A17" s="28" t="s">
        <v>58</v>
      </c>
      <c r="B17" s="28"/>
      <c r="C17" s="28"/>
      <c r="D17" s="49">
        <v>56776720</v>
      </c>
      <c r="E17" s="50" t="s">
        <v>85</v>
      </c>
      <c r="F17" s="48"/>
      <c r="G17" s="28"/>
      <c r="H17" s="28"/>
    </row>
    <row r="18" spans="1:11" ht="9.9499999999999993" customHeight="1" thickTop="1">
      <c r="A18" s="21"/>
      <c r="B18" s="21"/>
      <c r="C18" s="21"/>
      <c r="D18" s="22"/>
      <c r="E18" s="23"/>
      <c r="F18" s="24"/>
      <c r="G18" s="21"/>
      <c r="H18" s="21"/>
    </row>
    <row r="19" spans="1:11" ht="20.100000000000001" customHeight="1">
      <c r="A19" s="68" t="s">
        <v>59</v>
      </c>
      <c r="B19" s="72" t="s">
        <v>26</v>
      </c>
      <c r="C19" s="73"/>
      <c r="D19" s="72" t="s">
        <v>60</v>
      </c>
      <c r="E19" s="73"/>
      <c r="F19" s="51" t="s">
        <v>46</v>
      </c>
      <c r="G19" s="72" t="s">
        <v>47</v>
      </c>
      <c r="H19" s="73"/>
    </row>
    <row r="20" spans="1:11" ht="20.100000000000001" customHeight="1">
      <c r="A20" s="69"/>
      <c r="B20" s="74"/>
      <c r="C20" s="75"/>
      <c r="D20" s="74"/>
      <c r="E20" s="75"/>
      <c r="F20" s="52" t="s">
        <v>42</v>
      </c>
      <c r="G20" s="74" t="s">
        <v>49</v>
      </c>
      <c r="H20" s="75"/>
    </row>
    <row r="21" spans="1:11" ht="20.100000000000001" customHeight="1">
      <c r="A21" s="28" t="s">
        <v>61</v>
      </c>
      <c r="B21" s="29"/>
      <c r="C21" s="29"/>
      <c r="D21" s="29"/>
      <c r="E21" s="29"/>
      <c r="F21" s="29"/>
      <c r="G21" s="29"/>
      <c r="H21" s="29"/>
      <c r="J21" s="25"/>
      <c r="K21" s="25"/>
    </row>
    <row r="22" spans="1:11" ht="20.100000000000001" customHeight="1">
      <c r="A22" s="31" t="s">
        <v>62</v>
      </c>
      <c r="B22" s="53">
        <v>2167550</v>
      </c>
      <c r="C22" s="54" t="s">
        <v>42</v>
      </c>
      <c r="D22" s="53">
        <v>2017396</v>
      </c>
      <c r="E22" s="55">
        <v>60</v>
      </c>
      <c r="F22" s="33" t="s">
        <v>42</v>
      </c>
      <c r="G22" s="53">
        <v>150153</v>
      </c>
      <c r="H22" s="55">
        <v>40</v>
      </c>
      <c r="J22" s="26"/>
      <c r="K22" s="26"/>
    </row>
    <row r="23" spans="1:11" ht="20.100000000000001" customHeight="1">
      <c r="A23" s="31" t="s">
        <v>63</v>
      </c>
      <c r="B23" s="56">
        <v>3326040</v>
      </c>
      <c r="C23" s="54" t="s">
        <v>42</v>
      </c>
      <c r="D23" s="56">
        <v>3326040</v>
      </c>
      <c r="E23" s="55" t="s">
        <v>42</v>
      </c>
      <c r="F23" s="33"/>
      <c r="G23" s="56" t="s">
        <v>42</v>
      </c>
      <c r="H23" s="55" t="s">
        <v>42</v>
      </c>
      <c r="J23" s="26"/>
      <c r="K23" s="26"/>
    </row>
    <row r="24" spans="1:11" ht="20.100000000000001" customHeight="1">
      <c r="A24" s="31" t="s">
        <v>64</v>
      </c>
      <c r="B24" s="56">
        <f>6068560+3735085</f>
        <v>9803645</v>
      </c>
      <c r="C24" s="54" t="s">
        <v>42</v>
      </c>
      <c r="D24" s="56">
        <f>5983396+3505420</f>
        <v>9488816</v>
      </c>
      <c r="E24" s="55" t="s">
        <v>42</v>
      </c>
      <c r="F24" s="33" t="s">
        <v>42</v>
      </c>
      <c r="G24" s="56">
        <v>314829</v>
      </c>
      <c r="H24" s="55" t="s">
        <v>42</v>
      </c>
      <c r="J24" s="26"/>
      <c r="K24" s="26"/>
    </row>
    <row r="25" spans="1:11" ht="20.100000000000001" customHeight="1">
      <c r="A25" s="31" t="s">
        <v>65</v>
      </c>
      <c r="B25" s="53">
        <v>708510</v>
      </c>
      <c r="C25" s="54" t="s">
        <v>42</v>
      </c>
      <c r="D25" s="54">
        <v>357770</v>
      </c>
      <c r="E25" s="55" t="s">
        <v>42</v>
      </c>
      <c r="F25" s="33" t="s">
        <v>42</v>
      </c>
      <c r="G25" s="53">
        <v>350740</v>
      </c>
      <c r="H25" s="55" t="s">
        <v>42</v>
      </c>
      <c r="J25" s="26"/>
      <c r="K25" s="26"/>
    </row>
    <row r="26" spans="1:11" ht="20.100000000000001" customHeight="1">
      <c r="A26" s="31" t="s">
        <v>66</v>
      </c>
      <c r="B26" s="53">
        <v>5069315</v>
      </c>
      <c r="C26" s="54" t="s">
        <v>42</v>
      </c>
      <c r="D26" s="53">
        <v>3822106</v>
      </c>
      <c r="E26" s="35" t="s">
        <v>95</v>
      </c>
      <c r="F26" s="33" t="s">
        <v>42</v>
      </c>
      <c r="G26" s="53">
        <v>1247208</v>
      </c>
      <c r="H26" s="55">
        <v>21</v>
      </c>
      <c r="J26" s="26"/>
      <c r="K26" s="26"/>
    </row>
    <row r="27" spans="1:11" ht="20.100000000000001" customHeight="1">
      <c r="A27" s="31" t="s">
        <v>67</v>
      </c>
      <c r="B27" s="53">
        <v>4184460</v>
      </c>
      <c r="C27" s="54" t="s">
        <v>42</v>
      </c>
      <c r="D27" s="54">
        <v>3776930</v>
      </c>
      <c r="E27" s="55">
        <v>11</v>
      </c>
      <c r="F27" s="33" t="s">
        <v>42</v>
      </c>
      <c r="G27" s="53">
        <v>407529</v>
      </c>
      <c r="H27" s="35" t="s">
        <v>93</v>
      </c>
      <c r="J27" s="26"/>
      <c r="K27" s="26"/>
    </row>
    <row r="28" spans="1:11" ht="20.100000000000001" customHeight="1">
      <c r="A28" s="31" t="s">
        <v>68</v>
      </c>
      <c r="B28" s="53">
        <v>468000</v>
      </c>
      <c r="C28" s="54" t="s">
        <v>42</v>
      </c>
      <c r="D28" s="53">
        <v>444611</v>
      </c>
      <c r="E28" s="55">
        <v>76</v>
      </c>
      <c r="F28" s="33" t="s">
        <v>42</v>
      </c>
      <c r="G28" s="54">
        <v>23388</v>
      </c>
      <c r="H28" s="35" t="s">
        <v>94</v>
      </c>
      <c r="J28" s="26"/>
      <c r="K28" s="26"/>
    </row>
    <row r="29" spans="1:11" ht="20.100000000000001" customHeight="1">
      <c r="A29" s="31" t="s">
        <v>69</v>
      </c>
      <c r="B29" s="53">
        <v>3823000</v>
      </c>
      <c r="C29" s="54" t="s">
        <v>42</v>
      </c>
      <c r="D29" s="53">
        <v>3565500</v>
      </c>
      <c r="E29" s="55" t="s">
        <v>42</v>
      </c>
      <c r="F29" s="33" t="s">
        <v>42</v>
      </c>
      <c r="G29" s="53">
        <v>257500</v>
      </c>
      <c r="H29" s="55" t="s">
        <v>42</v>
      </c>
      <c r="J29" s="26"/>
      <c r="K29" s="26"/>
    </row>
    <row r="30" spans="1:11" ht="20.100000000000001" customHeight="1">
      <c r="A30" s="31" t="s">
        <v>70</v>
      </c>
      <c r="B30" s="53">
        <v>850880</v>
      </c>
      <c r="C30" s="54" t="s">
        <v>42</v>
      </c>
      <c r="D30" s="53">
        <v>793592</v>
      </c>
      <c r="E30" s="55" t="s">
        <v>42</v>
      </c>
      <c r="F30" s="33" t="s">
        <v>42</v>
      </c>
      <c r="G30" s="54">
        <v>57288</v>
      </c>
      <c r="H30" s="55" t="s">
        <v>42</v>
      </c>
      <c r="J30" s="26"/>
      <c r="K30" s="26"/>
    </row>
    <row r="31" spans="1:11" ht="20.100000000000001" customHeight="1">
      <c r="A31" s="31" t="s">
        <v>71</v>
      </c>
      <c r="B31" s="53">
        <v>6348600</v>
      </c>
      <c r="C31" s="54" t="s">
        <v>42</v>
      </c>
      <c r="D31" s="53">
        <v>6119940</v>
      </c>
      <c r="E31" s="55" t="s">
        <v>42</v>
      </c>
      <c r="F31" s="33" t="s">
        <v>42</v>
      </c>
      <c r="G31" s="53">
        <v>228660</v>
      </c>
      <c r="H31" s="35" t="s">
        <v>42</v>
      </c>
      <c r="J31" s="26"/>
      <c r="K31" s="26"/>
    </row>
    <row r="32" spans="1:11" ht="20.100000000000001" customHeight="1">
      <c r="A32" s="31" t="s">
        <v>82</v>
      </c>
      <c r="B32" s="53">
        <v>500000</v>
      </c>
      <c r="C32" s="54" t="s">
        <v>42</v>
      </c>
      <c r="D32" s="53">
        <v>453771</v>
      </c>
      <c r="E32" s="55" t="s">
        <v>42</v>
      </c>
      <c r="F32" s="33" t="s">
        <v>42</v>
      </c>
      <c r="G32" s="53">
        <v>46229</v>
      </c>
      <c r="H32" s="35" t="s">
        <v>42</v>
      </c>
      <c r="J32" s="26"/>
      <c r="K32" s="26"/>
    </row>
    <row r="33" spans="1:11" ht="20.100000000000001" customHeight="1">
      <c r="A33" s="28" t="s">
        <v>72</v>
      </c>
      <c r="B33" s="46">
        <f>SUM(B22:B32)</f>
        <v>37250000</v>
      </c>
      <c r="C33" s="57" t="s">
        <v>42</v>
      </c>
      <c r="D33" s="46">
        <v>34166474</v>
      </c>
      <c r="E33" s="58">
        <v>26</v>
      </c>
      <c r="F33" s="40" t="s">
        <v>42</v>
      </c>
      <c r="G33" s="46">
        <v>3083525</v>
      </c>
      <c r="H33" s="58">
        <v>74</v>
      </c>
      <c r="J33" s="26"/>
      <c r="K33" s="26"/>
    </row>
    <row r="34" spans="1:11" ht="20.100000000000001" customHeight="1">
      <c r="A34" s="31" t="s">
        <v>81</v>
      </c>
      <c r="B34" s="31"/>
      <c r="C34" s="31"/>
      <c r="D34" s="43">
        <v>17743582</v>
      </c>
      <c r="E34" s="57" t="s">
        <v>42</v>
      </c>
      <c r="F34" s="59"/>
      <c r="G34" s="31"/>
      <c r="H34" s="31"/>
    </row>
    <row r="35" spans="1:11" ht="20.100000000000001" customHeight="1">
      <c r="A35" s="28" t="s">
        <v>78</v>
      </c>
      <c r="B35" s="31"/>
      <c r="C35" s="31"/>
      <c r="D35" s="46">
        <v>17743582</v>
      </c>
      <c r="E35" s="58" t="s">
        <v>42</v>
      </c>
      <c r="F35" s="59"/>
      <c r="G35" s="31"/>
      <c r="H35" s="31"/>
    </row>
    <row r="36" spans="1:11" ht="20.100000000000001" customHeight="1">
      <c r="A36" s="63" t="s">
        <v>73</v>
      </c>
      <c r="B36" s="28"/>
      <c r="C36" s="28"/>
      <c r="D36" s="46">
        <v>51910056</v>
      </c>
      <c r="E36" s="47" t="s">
        <v>91</v>
      </c>
      <c r="F36" s="60"/>
      <c r="G36" s="28"/>
      <c r="H36" s="28"/>
    </row>
    <row r="37" spans="1:11" ht="20.100000000000001" customHeight="1" thickBot="1">
      <c r="A37" s="64" t="s">
        <v>74</v>
      </c>
      <c r="B37" s="31"/>
      <c r="C37" s="31"/>
      <c r="D37" s="61">
        <v>4866664</v>
      </c>
      <c r="E37" s="62">
        <v>34</v>
      </c>
      <c r="F37" s="31"/>
      <c r="G37" s="31"/>
      <c r="H37" s="31"/>
    </row>
    <row r="38" spans="1:11" ht="20.100000000000001" customHeight="1" thickTop="1">
      <c r="A38" s="64" t="s">
        <v>75</v>
      </c>
      <c r="B38" s="31"/>
      <c r="C38" s="59"/>
      <c r="D38" s="59"/>
      <c r="E38" s="59"/>
      <c r="F38" s="59"/>
      <c r="G38" s="31"/>
      <c r="H38" s="31"/>
    </row>
    <row r="39" spans="1:11" ht="20.100000000000001" customHeight="1">
      <c r="A39" s="64" t="s">
        <v>76</v>
      </c>
      <c r="B39" s="31"/>
      <c r="C39" s="59"/>
      <c r="D39" s="59"/>
      <c r="E39" s="59"/>
      <c r="F39" s="59"/>
      <c r="G39" s="31"/>
      <c r="H39" s="31"/>
    </row>
    <row r="40" spans="1:11" ht="18.95" customHeight="1">
      <c r="A40" s="64"/>
      <c r="B40" s="31"/>
      <c r="C40" s="59"/>
      <c r="D40" s="59"/>
      <c r="E40" s="59"/>
      <c r="F40" s="59"/>
      <c r="G40" s="31"/>
      <c r="H40" s="31"/>
    </row>
  </sheetData>
  <mergeCells count="13">
    <mergeCell ref="A19:A20"/>
    <mergeCell ref="B19:C20"/>
    <mergeCell ref="D19:E20"/>
    <mergeCell ref="G19:H19"/>
    <mergeCell ref="G20:H20"/>
    <mergeCell ref="A1:H1"/>
    <mergeCell ref="A2:H2"/>
    <mergeCell ref="A3:H3"/>
    <mergeCell ref="A4:A5"/>
    <mergeCell ref="B4:C5"/>
    <mergeCell ref="D4:E5"/>
    <mergeCell ref="G4:H4"/>
    <mergeCell ref="G5:H5"/>
  </mergeCells>
  <pageMargins left="0.51181102362204722" right="0.19685039370078741" top="0" bottom="0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งบแสดงฐานะการเงิน</vt:lpstr>
      <vt:lpstr>งบรับ - จ่าย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อารียา ปิยะมาสิกุล</dc:creator>
  <cp:lastModifiedBy>user</cp:lastModifiedBy>
  <cp:lastPrinted>2017-06-12T02:44:40Z</cp:lastPrinted>
  <dcterms:created xsi:type="dcterms:W3CDTF">2015-09-06T08:47:00Z</dcterms:created>
  <dcterms:modified xsi:type="dcterms:W3CDTF">2017-06-12T03:04:57Z</dcterms:modified>
</cp:coreProperties>
</file>