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สรุปบัญชี" sheetId="1" r:id="rId1"/>
    <sheet name="Sheet2" sheetId="2" r:id="rId2"/>
    <sheet name="Sheet3" sheetId="3" r:id="rId3"/>
  </sheets>
  <definedNames>
    <definedName name="_xlnm.Print_Titles" localSheetId="0">'สรุปบัญชี'!$1:$5</definedName>
  </definedNames>
  <calcPr fullCalcOnLoad="1"/>
</workbook>
</file>

<file path=xl/sharedStrings.xml><?xml version="1.0" encoding="utf-8"?>
<sst xmlns="http://schemas.openxmlformats.org/spreadsheetml/2006/main" count="107" uniqueCount="68">
  <si>
    <t>บัญชีสรุปโครงการ/กิจกรรม</t>
  </si>
  <si>
    <t>องค์การบริหารส่วนตำบลหนองงูเหลือม  อำเภอเฉลิมพระเกียรติ  จังหวัดนครราชสีมา</t>
  </si>
  <si>
    <t>ยุทธศาสตร์/แนวทางการพัฒนา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</si>
  <si>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</si>
  <si>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</si>
  <si>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</si>
  <si>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</si>
  <si>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หน่วยดำเนินการ</t>
  </si>
  <si>
    <t>รวม</t>
  </si>
  <si>
    <t>สำนักปลัด</t>
  </si>
  <si>
    <t>ส่วนการศึกษา</t>
  </si>
  <si>
    <t>รวมโครงการ/กิจกรรมทั้งสิ้น</t>
  </si>
  <si>
    <t>ส่งเสริมการเกษตร</t>
  </si>
  <si>
    <t>-</t>
  </si>
  <si>
    <t>ยุทธศาสตร์ที่ 1 การพัฒนาการเกษตร</t>
  </si>
  <si>
    <t>1.1   พัฒนาปรับปรุงพันธ์พืช และเมล็ดพันธุ์ที่ดีมีคุณภาพ</t>
  </si>
  <si>
    <t xml:space="preserve">        เพื่อเกษตรกรจะได้เพิ่มผลผลิต</t>
  </si>
  <si>
    <t>1.2   ลดต้นทุนการผลิต และเพิ่มมูลค่าผลผลิตทางการเกษตร</t>
  </si>
  <si>
    <t>1.3  สนับสนุนการทำเกษตร ทางเลือก</t>
  </si>
  <si>
    <t>ยุทธศาสตร์ที่ 2 ด้านการพัฒนาพัฒนาแหล่งน้ำ</t>
  </si>
  <si>
    <t>2.1 พัฒนาขุดลอกคูคลองและก่อสร้างแหล่งน้ำเพื่อการอุปโภคและบริโภค</t>
  </si>
  <si>
    <t>2.2 สร้างและเก็บกักน้ำเพื่อการเกษตร รวมทั้งการแก้ไข</t>
  </si>
  <si>
    <t xml:space="preserve">      ปัญหาน้ำท่วมและน้ำแล้ง</t>
  </si>
  <si>
    <t>ยุทธศาสตร์ที่ 3  การพัฒนาด้าน สังคม</t>
  </si>
  <si>
    <t>3.1ส่งเสริมพัฒนาคุณภาพชีวิตของสตรี ผู้สูงอายุ ผู้พิการและผู้ด้อยโอกาส</t>
  </si>
  <si>
    <t>3.2 ส่งเสริมสุขภาพ อนามัยของประชาชน ให้มีสุขภาพแข็งแรง</t>
  </si>
  <si>
    <t xml:space="preserve">      โดยการเรียนรู้ดูแลสุขภาพ การป้องกันโรคและควบคุมโรค</t>
  </si>
  <si>
    <t>3.3 สนับสนุนการปฏิบัติการเพื่อป้องกันและแก้ไขปัญหายาเสพติด</t>
  </si>
  <si>
    <t>3.4 ส่งเสริมสนับสนุนอาชีพให้แก่ประชาชน</t>
  </si>
  <si>
    <t>ยุทธศาสตร์ที่ 4  การพัฒนาโครงสร้างพื้นฐาน</t>
  </si>
  <si>
    <t>4.1 ก่อสร้างหรือปรับปรุงเส้นทางคมนาคม</t>
  </si>
  <si>
    <t>4.2 ก่อสร้างและปรับปรุงระบบระบายน้ำให้ควบคู่ไปกับการปรับปรุง</t>
  </si>
  <si>
    <t xml:space="preserve">      ถนนสายหลักถนนสายรองและถนนในหมู่บ้าน</t>
  </si>
  <si>
    <t>4.3 ขยายเขตไฟฟ้าในครัวเรือนและไฟสาธารณะ</t>
  </si>
  <si>
    <t>4.4 ปรับปรุงระบบการผลิตประปาให้มีความสะอาดและ</t>
  </si>
  <si>
    <t xml:space="preserve">       เพียงพอกับความต้องการ</t>
  </si>
  <si>
    <t xml:space="preserve">ยุทธศาสตร์ที่ 5 ยุทธศาสตร์ด้านการพัฒนาการศึกษา ศาสนา </t>
  </si>
  <si>
    <t xml:space="preserve">                           วัฒนธรรม กีฬา และการท่องเที่ยว</t>
  </si>
  <si>
    <t>5.1 ส่งเสริมและพัฒนาการศึกษาทุกระดับ ทั้งในระบบและนอกระบบ</t>
  </si>
  <si>
    <t xml:space="preserve">5.2 พัฒนา ฟื้นฟู และส่งเสริมกิจกรรมด้านศาสนา ศิลปวัฒนธรรม </t>
  </si>
  <si>
    <t>จารีตประเพณีและภูมิปัญญาท้องถิ่นและเชื่อมโยงสู่กิจกรรมการท่องเที่ยว</t>
  </si>
  <si>
    <t>5.3 ส่งเสริมและสนับสนุนการกีฬาและนันทนาการ</t>
  </si>
  <si>
    <t>ยุทธศาสตร์ที่ 6 ด้านการบริหารจัดการ</t>
  </si>
  <si>
    <t>องค์การบริหารส่วนตำบลหนองงูเหลือมให้มีความพร้อม และเหมาะสม</t>
  </si>
  <si>
    <t xml:space="preserve">6.1 ปรับปรุงโครงสร้างการบริหารงาน และสถานที่ทำงานของ </t>
  </si>
  <si>
    <t>เพื่อรองรับการปฏิบัติภารกิจหน้าที่ตามกฎหมายกำหนดอย่างมีประสิทธิภาพ</t>
  </si>
  <si>
    <t>6.2 ส่งเสริมพัฒนา ความรู้ความสามารถ และคุณธรรม แก่บุคลากร</t>
  </si>
  <si>
    <t xml:space="preserve">      ในองค์กรเพื่อประสิทธิภาพ ในการให้บริการประชาชน</t>
  </si>
  <si>
    <t>ส่วนตำบลหนองงูเหลือม ไปสู่ประชาชนให้รวดเร็วและมีประสิทธิภาพ</t>
  </si>
  <si>
    <t>6.3  พัฒนาระบบการเผยแพร่ข้อมูลข่าวสารต่างๆ ขององค์การบริหาร-</t>
  </si>
  <si>
    <t>6.4ส่งเสริมการเมืองการปกครองในระบบประชาธิปไตยและการมี</t>
  </si>
  <si>
    <t>ส่วนร่วมในการพัฒนาตำบล ของประชาชนและองค์กรต่างๆ</t>
  </si>
  <si>
    <t>ยุทธศาสตร์ที่ 7  ด้านการอนุรักษ์ทรัพยากรธรรมชาติและสิ่งแวดล้อม</t>
  </si>
  <si>
    <t>ประชาชน ในการบริหารจัดการขยะ การรักษาความสะอาดเส้นทางคมนาคม</t>
  </si>
  <si>
    <t>7.1ส่งเสริมสนับสนุน และสร้างความร่วมมือกับส่วนราชการ เอกชนและ</t>
  </si>
  <si>
    <t xml:space="preserve"> ลำน้ำ และสิ่งแวดล้อมในชุมชน เส้นทางคมนาคม</t>
  </si>
  <si>
    <t>7.2 พัฒนาปรับปรุงภูมิทัศน์บึงปรือแวง</t>
  </si>
  <si>
    <t>ยุทธศาสตร์ที่ 8  ยุทธศาสตร์ด้านการรักษาความปลอดภัยในชีวิต</t>
  </si>
  <si>
    <t xml:space="preserve">                            และทรัพย์สิน</t>
  </si>
  <si>
    <t>8.1 การส่งเสริมอาชีพให้มีความเข้มแข็งและพึ่งตนเองได้</t>
  </si>
  <si>
    <t xml:space="preserve">8.2  การป้องกันและบรรเทาสาธารณภัย                       </t>
  </si>
  <si>
    <t>ส่วนสวัสดิการ</t>
  </si>
  <si>
    <t>และชุมชน</t>
  </si>
  <si>
    <t>สร้างความเข้มแข็ง</t>
  </si>
  <si>
    <t>ของชุมชน</t>
  </si>
  <si>
    <t>งานป้องกันฯ</t>
  </si>
  <si>
    <t>กองช่าง</t>
  </si>
  <si>
    <t>แผนการดำเนินงาน ประจำปีงบประมาณ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</si>
</sst>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#,##0.00_ ;\-#,##0.00\ "/>
  </numFmts>
  <fonts count="45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92" fontId="1" fillId="0" borderId="11" xfId="38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92" fontId="1" fillId="0" borderId="11" xfId="38" applyNumberFormat="1" applyFont="1" applyBorder="1" applyAlignment="1">
      <alignment horizontal="center"/>
    </xf>
    <xf numFmtId="192" fontId="2" fillId="0" borderId="10" xfId="38" applyNumberFormat="1" applyFont="1" applyBorder="1" applyAlignment="1">
      <alignment/>
    </xf>
    <xf numFmtId="192" fontId="2" fillId="0" borderId="10" xfId="38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92" fontId="2" fillId="0" borderId="13" xfId="38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1" xfId="38" applyNumberFormat="1" applyFont="1" applyBorder="1" applyAlignment="1">
      <alignment horizontal="center"/>
    </xf>
    <xf numFmtId="43" fontId="2" fillId="0" borderId="10" xfId="38" applyNumberFormat="1" applyFont="1" applyBorder="1" applyAlignment="1">
      <alignment horizontal="center" vertical="center" wrapText="1"/>
    </xf>
    <xf numFmtId="43" fontId="1" fillId="0" borderId="12" xfId="38" applyNumberFormat="1" applyFont="1" applyBorder="1" applyAlignment="1">
      <alignment horizontal="center"/>
    </xf>
    <xf numFmtId="43" fontId="1" fillId="0" borderId="0" xfId="38" applyNumberFormat="1" applyFont="1" applyAlignment="1">
      <alignment horizontal="center"/>
    </xf>
    <xf numFmtId="202" fontId="1" fillId="0" borderId="11" xfId="38" applyNumberFormat="1" applyFont="1" applyBorder="1" applyAlignment="1">
      <alignment horizontal="center" vertical="center"/>
    </xf>
    <xf numFmtId="202" fontId="1" fillId="0" borderId="11" xfId="38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202" fontId="2" fillId="0" borderId="10" xfId="38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02" fontId="2" fillId="0" borderId="13" xfId="38" applyNumberFormat="1" applyFont="1" applyBorder="1" applyAlignment="1">
      <alignment horizontal="center"/>
    </xf>
    <xf numFmtId="202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0" xfId="38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19</xdr:row>
      <xdr:rowOff>114300</xdr:rowOff>
    </xdr:from>
    <xdr:to>
      <xdr:col>5</xdr:col>
      <xdr:colOff>1028700</xdr:colOff>
      <xdr:row>20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8239125" y="47244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533400</xdr:colOff>
      <xdr:row>35</xdr:row>
      <xdr:rowOff>19050</xdr:rowOff>
    </xdr:from>
    <xdr:to>
      <xdr:col>5</xdr:col>
      <xdr:colOff>942975</xdr:colOff>
      <xdr:row>36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134350" y="7991475"/>
          <a:ext cx="409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590550</xdr:colOff>
      <xdr:row>52</xdr:row>
      <xdr:rowOff>123825</xdr:rowOff>
    </xdr:from>
    <xdr:to>
      <xdr:col>5</xdr:col>
      <xdr:colOff>981075</xdr:colOff>
      <xdr:row>53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191500" y="11858625"/>
          <a:ext cx="390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533400</xdr:colOff>
      <xdr:row>83</xdr:row>
      <xdr:rowOff>9525</xdr:rowOff>
    </xdr:from>
    <xdr:to>
      <xdr:col>5</xdr:col>
      <xdr:colOff>923925</xdr:colOff>
      <xdr:row>84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8134350" y="183642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99</xdr:row>
      <xdr:rowOff>66675</xdr:rowOff>
    </xdr:from>
    <xdr:to>
      <xdr:col>5</xdr:col>
      <xdr:colOff>962025</xdr:colOff>
      <xdr:row>100</xdr:row>
      <xdr:rowOff>104775</xdr:rowOff>
    </xdr:to>
    <xdr:sp>
      <xdr:nvSpPr>
        <xdr:cNvPr id="5" name="Rectangle 6"/>
        <xdr:cNvSpPr>
          <a:spLocks/>
        </xdr:cNvSpPr>
      </xdr:nvSpPr>
      <xdr:spPr>
        <a:xfrm>
          <a:off x="8172450" y="2242185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581025</xdr:colOff>
      <xdr:row>115</xdr:row>
      <xdr:rowOff>38100</xdr:rowOff>
    </xdr:from>
    <xdr:to>
      <xdr:col>5</xdr:col>
      <xdr:colOff>971550</xdr:colOff>
      <xdr:row>116</xdr:row>
      <xdr:rowOff>76200</xdr:rowOff>
    </xdr:to>
    <xdr:sp>
      <xdr:nvSpPr>
        <xdr:cNvPr id="6" name="Rectangle 7"/>
        <xdr:cNvSpPr>
          <a:spLocks/>
        </xdr:cNvSpPr>
      </xdr:nvSpPr>
      <xdr:spPr>
        <a:xfrm>
          <a:off x="8181975" y="2580322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552450</xdr:colOff>
      <xdr:row>130</xdr:row>
      <xdr:rowOff>133350</xdr:rowOff>
    </xdr:from>
    <xdr:to>
      <xdr:col>5</xdr:col>
      <xdr:colOff>942975</xdr:colOff>
      <xdr:row>132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8153400" y="292608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523875</xdr:colOff>
      <xdr:row>50</xdr:row>
      <xdr:rowOff>123825</xdr:rowOff>
    </xdr:from>
    <xdr:to>
      <xdr:col>5</xdr:col>
      <xdr:colOff>914400</xdr:colOff>
      <xdr:row>52</xdr:row>
      <xdr:rowOff>0</xdr:rowOff>
    </xdr:to>
    <xdr:sp>
      <xdr:nvSpPr>
        <xdr:cNvPr id="8" name="Rectangle 1"/>
        <xdr:cNvSpPr>
          <a:spLocks/>
        </xdr:cNvSpPr>
      </xdr:nvSpPr>
      <xdr:spPr>
        <a:xfrm>
          <a:off x="8124825" y="115443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523875</xdr:colOff>
      <xdr:row>66</xdr:row>
      <xdr:rowOff>114300</xdr:rowOff>
    </xdr:from>
    <xdr:to>
      <xdr:col>5</xdr:col>
      <xdr:colOff>914400</xdr:colOff>
      <xdr:row>67</xdr:row>
      <xdr:rowOff>142875</xdr:rowOff>
    </xdr:to>
    <xdr:sp>
      <xdr:nvSpPr>
        <xdr:cNvPr id="9" name="Rectangle 1"/>
        <xdr:cNvSpPr>
          <a:spLocks/>
        </xdr:cNvSpPr>
      </xdr:nvSpPr>
      <xdr:spPr>
        <a:xfrm>
          <a:off x="8124825" y="1515427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0" bIns="54864" anchor="ctr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workbookViewId="0" topLeftCell="A1">
      <selection activeCell="I9" sqref="I9"/>
    </sheetView>
  </sheetViews>
  <sheetFormatPr defaultColWidth="9.140625" defaultRowHeight="12.75"/>
  <cols>
    <col min="1" max="1" width="51.140625" style="1" customWidth="1"/>
    <col min="2" max="4" width="15.7109375" style="1" customWidth="1"/>
    <col min="5" max="5" width="15.7109375" style="26" customWidth="1"/>
    <col min="6" max="6" width="15.7109375" style="1" customWidth="1"/>
    <col min="7" max="16384" width="9.140625" style="1" customWidth="1"/>
  </cols>
  <sheetData>
    <row r="1" spans="1:6" ht="21">
      <c r="A1" s="40" t="s">
        <v>0</v>
      </c>
      <c r="B1" s="40"/>
      <c r="C1" s="40"/>
      <c r="D1" s="40"/>
      <c r="E1" s="40"/>
      <c r="F1" s="40"/>
    </row>
    <row r="2" spans="1:6" ht="21">
      <c r="A2" s="40" t="s">
        <v>67</v>
      </c>
      <c r="B2" s="40"/>
      <c r="C2" s="40"/>
      <c r="D2" s="40"/>
      <c r="E2" s="40"/>
      <c r="F2" s="40"/>
    </row>
    <row r="3" spans="1:6" ht="21">
      <c r="A3" s="40" t="s">
        <v>1</v>
      </c>
      <c r="B3" s="40"/>
      <c r="C3" s="40"/>
      <c r="D3" s="40"/>
      <c r="E3" s="40"/>
      <c r="F3" s="40"/>
    </row>
    <row r="5" spans="1:6" s="2" customFormat="1" ht="53.25" customHeight="1">
      <c r="A5" s="11" t="s">
        <v>2</v>
      </c>
      <c r="B5" s="11" t="s">
        <v>3</v>
      </c>
      <c r="C5" s="11" t="s">
        <v>4</v>
      </c>
      <c r="D5" s="11" t="s">
        <v>5</v>
      </c>
      <c r="E5" s="24" t="s">
        <v>6</v>
      </c>
      <c r="F5" s="11" t="s">
        <v>7</v>
      </c>
    </row>
    <row r="6" spans="1:6" ht="21">
      <c r="A6" s="8" t="s">
        <v>14</v>
      </c>
      <c r="B6" s="9"/>
      <c r="C6" s="9"/>
      <c r="D6" s="9"/>
      <c r="E6" s="23"/>
      <c r="F6" s="9"/>
    </row>
    <row r="7" spans="1:6" ht="21">
      <c r="A7" s="10" t="s">
        <v>15</v>
      </c>
      <c r="B7" s="29" t="s">
        <v>13</v>
      </c>
      <c r="C7" s="20" t="s">
        <v>13</v>
      </c>
      <c r="D7" s="16">
        <v>0</v>
      </c>
      <c r="E7" s="27" t="s">
        <v>13</v>
      </c>
      <c r="F7" s="13" t="s">
        <v>12</v>
      </c>
    </row>
    <row r="8" spans="1:6" ht="21">
      <c r="A8" s="10" t="s">
        <v>16</v>
      </c>
      <c r="B8" s="29"/>
      <c r="C8" s="20"/>
      <c r="D8" s="16"/>
      <c r="E8" s="27"/>
      <c r="F8" s="13"/>
    </row>
    <row r="9" spans="1:6" ht="21">
      <c r="A9" s="10" t="s">
        <v>17</v>
      </c>
      <c r="B9" s="29">
        <v>1</v>
      </c>
      <c r="C9" s="20">
        <f>B9*100/95</f>
        <v>1.0526315789473684</v>
      </c>
      <c r="D9" s="16">
        <v>30000</v>
      </c>
      <c r="E9" s="27">
        <f>D9*100/64254400</f>
        <v>0.04668940959685251</v>
      </c>
      <c r="F9" s="13" t="s">
        <v>12</v>
      </c>
    </row>
    <row r="10" spans="1:6" ht="21">
      <c r="A10" s="10" t="s">
        <v>18</v>
      </c>
      <c r="B10" s="29" t="s">
        <v>13</v>
      </c>
      <c r="C10" s="20" t="s">
        <v>13</v>
      </c>
      <c r="D10" s="16">
        <v>0</v>
      </c>
      <c r="E10" s="27" t="s">
        <v>13</v>
      </c>
      <c r="F10" s="13" t="s">
        <v>12</v>
      </c>
    </row>
    <row r="11" spans="1:6" ht="21">
      <c r="A11" s="7" t="s">
        <v>8</v>
      </c>
      <c r="B11" s="37">
        <f>SUM(B7:B10)</f>
        <v>1</v>
      </c>
      <c r="C11" s="37">
        <f>SUM(C7:C10)</f>
        <v>1.0526315789473684</v>
      </c>
      <c r="D11" s="18">
        <f>SUM(D7:D10)</f>
        <v>30000</v>
      </c>
      <c r="E11" s="39">
        <f>SUM(E7:E10)</f>
        <v>0.04668940959685251</v>
      </c>
      <c r="F11" s="5"/>
    </row>
    <row r="22" spans="1:6" ht="21">
      <c r="A22" s="14" t="s">
        <v>19</v>
      </c>
      <c r="B22" s="15"/>
      <c r="C22" s="15"/>
      <c r="D22" s="15"/>
      <c r="E22" s="25"/>
      <c r="F22" s="15"/>
    </row>
    <row r="23" spans="1:6" ht="21">
      <c r="A23" s="9" t="s">
        <v>20</v>
      </c>
      <c r="B23" s="13" t="s">
        <v>13</v>
      </c>
      <c r="C23" s="20" t="s">
        <v>13</v>
      </c>
      <c r="D23" s="16" t="s">
        <v>13</v>
      </c>
      <c r="E23" s="27" t="s">
        <v>13</v>
      </c>
      <c r="F23" s="13" t="s">
        <v>13</v>
      </c>
    </row>
    <row r="24" spans="1:6" s="4" customFormat="1" ht="21">
      <c r="A24" s="10" t="s">
        <v>21</v>
      </c>
      <c r="B24" s="13" t="s">
        <v>13</v>
      </c>
      <c r="C24" s="20" t="s">
        <v>13</v>
      </c>
      <c r="D24" s="16" t="s">
        <v>13</v>
      </c>
      <c r="E24" s="27" t="s">
        <v>13</v>
      </c>
      <c r="F24" s="13" t="s">
        <v>13</v>
      </c>
    </row>
    <row r="25" spans="1:6" ht="21">
      <c r="A25" s="9" t="s">
        <v>22</v>
      </c>
      <c r="B25" s="13"/>
      <c r="C25" s="20"/>
      <c r="D25" s="12"/>
      <c r="E25" s="27"/>
      <c r="F25" s="13"/>
    </row>
    <row r="26" spans="1:6" s="3" customFormat="1" ht="21">
      <c r="A26" s="7" t="s">
        <v>8</v>
      </c>
      <c r="B26" s="7">
        <f>SUM(B23:B25)</f>
        <v>0</v>
      </c>
      <c r="C26" s="30">
        <f>SUM(C23:C25)</f>
        <v>0</v>
      </c>
      <c r="D26" s="18">
        <f>SUM(D23:D25)</f>
        <v>0</v>
      </c>
      <c r="E26" s="32">
        <f>SUM(E23:E25)</f>
        <v>0</v>
      </c>
      <c r="F26" s="5"/>
    </row>
    <row r="27" ht="21">
      <c r="C27" s="4"/>
    </row>
    <row r="38" spans="1:6" ht="21">
      <c r="A38" s="14" t="s">
        <v>23</v>
      </c>
      <c r="B38" s="15"/>
      <c r="C38" s="15"/>
      <c r="D38" s="15"/>
      <c r="E38" s="25"/>
      <c r="F38" s="15"/>
    </row>
    <row r="39" spans="1:6" ht="21">
      <c r="A39" s="9" t="s">
        <v>24</v>
      </c>
      <c r="B39" s="13">
        <v>10</v>
      </c>
      <c r="C39" s="20">
        <f>B39*100/95</f>
        <v>10.526315789473685</v>
      </c>
      <c r="D39" s="12">
        <v>20368000</v>
      </c>
      <c r="E39" s="27">
        <f>D39*100/64254400</f>
        <v>31.6989964889564</v>
      </c>
      <c r="F39" s="13" t="s">
        <v>61</v>
      </c>
    </row>
    <row r="40" spans="1:6" ht="21">
      <c r="A40" s="9" t="s">
        <v>25</v>
      </c>
      <c r="B40" s="13">
        <v>3</v>
      </c>
      <c r="C40" s="20">
        <f>B40*100/95</f>
        <v>3.1578947368421053</v>
      </c>
      <c r="D40" s="12">
        <v>490000</v>
      </c>
      <c r="E40" s="27">
        <f>D40*100/64254400</f>
        <v>0.7625936900819243</v>
      </c>
      <c r="F40" s="13" t="s">
        <v>62</v>
      </c>
    </row>
    <row r="41" spans="1:6" ht="21">
      <c r="A41" s="9" t="s">
        <v>26</v>
      </c>
      <c r="B41" s="13"/>
      <c r="C41" s="20"/>
      <c r="D41" s="12"/>
      <c r="E41" s="27"/>
      <c r="F41" s="13"/>
    </row>
    <row r="42" spans="1:6" ht="21">
      <c r="A42" s="9" t="s">
        <v>27</v>
      </c>
      <c r="B42" s="29">
        <v>1</v>
      </c>
      <c r="C42" s="20">
        <f>B42*100/95</f>
        <v>1.0526315789473684</v>
      </c>
      <c r="D42" s="12">
        <v>30000</v>
      </c>
      <c r="E42" s="27">
        <f>D42*100/64254400</f>
        <v>0.04668940959685251</v>
      </c>
      <c r="F42" s="13" t="s">
        <v>61</v>
      </c>
    </row>
    <row r="43" spans="1:6" ht="21">
      <c r="A43" s="9" t="s">
        <v>28</v>
      </c>
      <c r="B43" s="29" t="s">
        <v>13</v>
      </c>
      <c r="C43" s="20" t="s">
        <v>13</v>
      </c>
      <c r="D43" s="12">
        <v>0</v>
      </c>
      <c r="E43" s="27" t="s">
        <v>13</v>
      </c>
      <c r="F43" s="13" t="s">
        <v>62</v>
      </c>
    </row>
    <row r="44" spans="1:6" s="3" customFormat="1" ht="21">
      <c r="A44" s="7" t="s">
        <v>8</v>
      </c>
      <c r="B44" s="7">
        <f>SUM(B39:B43)</f>
        <v>14</v>
      </c>
      <c r="C44" s="30">
        <f>SUM(C39:C43)</f>
        <v>14.73684210526316</v>
      </c>
      <c r="D44" s="17">
        <f>SUM(D39:D43)</f>
        <v>20888000</v>
      </c>
      <c r="E44" s="32">
        <f>SUM(E39:E43)</f>
        <v>32.508279588635176</v>
      </c>
      <c r="F44" s="5"/>
    </row>
    <row r="54" spans="1:6" ht="21">
      <c r="A54" s="14" t="s">
        <v>29</v>
      </c>
      <c r="B54" s="15"/>
      <c r="C54" s="15"/>
      <c r="D54" s="15"/>
      <c r="E54" s="25"/>
      <c r="F54" s="15"/>
    </row>
    <row r="55" spans="1:6" ht="21">
      <c r="A55" s="9" t="s">
        <v>30</v>
      </c>
      <c r="B55" s="13">
        <v>12</v>
      </c>
      <c r="C55" s="20">
        <f>B55*100/95</f>
        <v>12.631578947368421</v>
      </c>
      <c r="D55" s="12">
        <v>2884000</v>
      </c>
      <c r="E55" s="27">
        <f>D55*100/64254400</f>
        <v>4.488408575910754</v>
      </c>
      <c r="F55" s="13" t="s">
        <v>66</v>
      </c>
    </row>
    <row r="56" spans="1:6" ht="21">
      <c r="A56" s="9" t="s">
        <v>31</v>
      </c>
      <c r="B56" s="13">
        <v>5</v>
      </c>
      <c r="C56" s="20">
        <f>B56*100/95</f>
        <v>5.2631578947368425</v>
      </c>
      <c r="D56" s="12">
        <v>1468800</v>
      </c>
      <c r="E56" s="27">
        <f>D56*100/64254400</f>
        <v>2.285913493861899</v>
      </c>
      <c r="F56" s="13" t="s">
        <v>10</v>
      </c>
    </row>
    <row r="57" spans="1:6" ht="21">
      <c r="A57" s="9" t="s">
        <v>32</v>
      </c>
      <c r="B57" s="13"/>
      <c r="C57" s="20"/>
      <c r="D57" s="12"/>
      <c r="E57" s="27"/>
      <c r="F57" s="13"/>
    </row>
    <row r="58" spans="1:6" ht="21">
      <c r="A58" s="9" t="s">
        <v>33</v>
      </c>
      <c r="B58" s="13">
        <v>2</v>
      </c>
      <c r="C58" s="20">
        <f>B58*100/95</f>
        <v>2.1052631578947367</v>
      </c>
      <c r="D58" s="12">
        <v>1480000</v>
      </c>
      <c r="E58" s="27">
        <f>D58*100/64254400</f>
        <v>2.3033442067780574</v>
      </c>
      <c r="F58" s="13" t="s">
        <v>10</v>
      </c>
    </row>
    <row r="59" spans="1:6" ht="21">
      <c r="A59" s="9" t="s">
        <v>34</v>
      </c>
      <c r="B59" s="13">
        <v>4</v>
      </c>
      <c r="C59" s="20">
        <f>B59*100/95</f>
        <v>4.2105263157894735</v>
      </c>
      <c r="D59" s="12">
        <v>918000</v>
      </c>
      <c r="E59" s="27">
        <f>D59*100/64254400</f>
        <v>1.4286959336636869</v>
      </c>
      <c r="F59" s="13" t="s">
        <v>10</v>
      </c>
    </row>
    <row r="60" spans="1:6" ht="21">
      <c r="A60" s="9" t="s">
        <v>35</v>
      </c>
      <c r="B60" s="13"/>
      <c r="C60" s="20"/>
      <c r="D60" s="12"/>
      <c r="E60" s="27"/>
      <c r="F60" s="13"/>
    </row>
    <row r="61" spans="1:6" s="3" customFormat="1" ht="21">
      <c r="A61" s="7" t="s">
        <v>8</v>
      </c>
      <c r="B61" s="7">
        <f>SUM(B55:B60)</f>
        <v>23</v>
      </c>
      <c r="C61" s="30">
        <f>SUM(C55:C60)</f>
        <v>24.210526315789473</v>
      </c>
      <c r="D61" s="36">
        <f>SUM(D55:D60)</f>
        <v>6750800</v>
      </c>
      <c r="E61" s="35">
        <f>SUM(E55:E60)</f>
        <v>10.506362210214396</v>
      </c>
      <c r="F61" s="5"/>
    </row>
    <row r="70" spans="1:6" ht="21">
      <c r="A70" s="14" t="s">
        <v>36</v>
      </c>
      <c r="B70" s="15"/>
      <c r="C70" s="15"/>
      <c r="D70" s="15"/>
      <c r="E70" s="25"/>
      <c r="F70" s="15"/>
    </row>
    <row r="71" spans="1:6" ht="21">
      <c r="A71" s="8" t="s">
        <v>37</v>
      </c>
      <c r="B71" s="9"/>
      <c r="C71" s="9"/>
      <c r="D71" s="9"/>
      <c r="E71" s="23"/>
      <c r="F71" s="9"/>
    </row>
    <row r="72" spans="1:6" ht="21">
      <c r="A72" s="9" t="s">
        <v>38</v>
      </c>
      <c r="B72" s="13">
        <v>14</v>
      </c>
      <c r="C72" s="20">
        <f>B72*100/95</f>
        <v>14.736842105263158</v>
      </c>
      <c r="D72" s="12">
        <v>6955800</v>
      </c>
      <c r="E72" s="27">
        <f>D72*100/64254400</f>
        <v>10.825406509126223</v>
      </c>
      <c r="F72" s="13" t="s">
        <v>9</v>
      </c>
    </row>
    <row r="73" spans="1:6" ht="21">
      <c r="A73" s="9" t="s">
        <v>39</v>
      </c>
      <c r="B73" s="13">
        <v>4</v>
      </c>
      <c r="C73" s="20">
        <f>B73*100/95</f>
        <v>4.2105263157894735</v>
      </c>
      <c r="D73" s="12">
        <v>155000</v>
      </c>
      <c r="E73" s="27">
        <f>D73*100/64254400</f>
        <v>0.24122861625040465</v>
      </c>
      <c r="F73" s="13" t="s">
        <v>9</v>
      </c>
    </row>
    <row r="74" spans="1:6" ht="21">
      <c r="A74" s="9" t="s">
        <v>40</v>
      </c>
      <c r="B74" s="13"/>
      <c r="C74" s="20"/>
      <c r="D74" s="12"/>
      <c r="E74" s="27"/>
      <c r="F74" s="13"/>
    </row>
    <row r="75" spans="1:6" ht="21">
      <c r="A75" s="9" t="s">
        <v>41</v>
      </c>
      <c r="B75" s="13">
        <v>4</v>
      </c>
      <c r="C75" s="20">
        <f>B75*100/95</f>
        <v>4.2105263157894735</v>
      </c>
      <c r="D75" s="12">
        <v>297000</v>
      </c>
      <c r="E75" s="27">
        <f>D75*100/64254400</f>
        <v>0.46222515500883987</v>
      </c>
      <c r="F75" s="13" t="s">
        <v>9</v>
      </c>
    </row>
    <row r="76" spans="1:6" s="3" customFormat="1" ht="21">
      <c r="A76" s="7" t="s">
        <v>8</v>
      </c>
      <c r="B76" s="7">
        <f>SUM(B72:B75)</f>
        <v>22</v>
      </c>
      <c r="C76" s="30">
        <f>SUM(C72:C75)</f>
        <v>23.157894736842103</v>
      </c>
      <c r="D76" s="17">
        <f>SUM(D72:D75)</f>
        <v>7407800</v>
      </c>
      <c r="E76" s="32">
        <f>SUM(E72:E75)</f>
        <v>11.528860280385468</v>
      </c>
      <c r="F76" s="5"/>
    </row>
    <row r="86" spans="1:6" ht="21">
      <c r="A86" s="14" t="s">
        <v>42</v>
      </c>
      <c r="B86" s="15"/>
      <c r="C86" s="15"/>
      <c r="D86" s="15"/>
      <c r="E86" s="25"/>
      <c r="F86" s="15"/>
    </row>
    <row r="87" spans="1:6" ht="21">
      <c r="A87" s="9" t="s">
        <v>44</v>
      </c>
      <c r="B87" s="13">
        <v>17</v>
      </c>
      <c r="C87" s="20">
        <f>B87*100/95</f>
        <v>17.894736842105264</v>
      </c>
      <c r="D87" s="16">
        <v>28094800</v>
      </c>
      <c r="E87" s="27">
        <f>D87*100/64254400</f>
        <v>43.72432082472173</v>
      </c>
      <c r="F87" s="20" t="s">
        <v>9</v>
      </c>
    </row>
    <row r="88" spans="1:6" ht="21">
      <c r="A88" s="9" t="s">
        <v>43</v>
      </c>
      <c r="B88" s="9"/>
      <c r="C88" s="20"/>
      <c r="D88" s="31"/>
      <c r="E88" s="27"/>
      <c r="F88" s="9"/>
    </row>
    <row r="89" spans="1:6" ht="21">
      <c r="A89" s="9" t="s">
        <v>45</v>
      </c>
      <c r="B89" s="9"/>
      <c r="C89" s="20"/>
      <c r="D89" s="31"/>
      <c r="E89" s="27"/>
      <c r="F89" s="9"/>
    </row>
    <row r="90" spans="1:6" ht="21">
      <c r="A90" s="9" t="s">
        <v>46</v>
      </c>
      <c r="B90" s="13">
        <v>3</v>
      </c>
      <c r="C90" s="20">
        <f>B90*100/95</f>
        <v>3.1578947368421053</v>
      </c>
      <c r="D90" s="12">
        <v>300000</v>
      </c>
      <c r="E90" s="27">
        <f>D90*100/64254400</f>
        <v>0.4668940959685251</v>
      </c>
      <c r="F90" s="13" t="s">
        <v>63</v>
      </c>
    </row>
    <row r="91" spans="1:6" ht="21">
      <c r="A91" s="9" t="s">
        <v>47</v>
      </c>
      <c r="B91" s="13"/>
      <c r="C91" s="20"/>
      <c r="D91" s="12"/>
      <c r="E91" s="27"/>
      <c r="F91" s="13" t="s">
        <v>64</v>
      </c>
    </row>
    <row r="92" spans="1:6" ht="21">
      <c r="A92" s="9" t="s">
        <v>49</v>
      </c>
      <c r="B92" s="13">
        <v>2</v>
      </c>
      <c r="C92" s="20">
        <f>B92*100/95</f>
        <v>2.1052631578947367</v>
      </c>
      <c r="D92" s="12">
        <v>65000</v>
      </c>
      <c r="E92" s="27">
        <f>D92*100/64254400</f>
        <v>0.10116038745984711</v>
      </c>
      <c r="F92" s="13" t="s">
        <v>9</v>
      </c>
    </row>
    <row r="93" spans="1:6" ht="21">
      <c r="A93" s="9" t="s">
        <v>48</v>
      </c>
      <c r="B93" s="13"/>
      <c r="C93" s="20"/>
      <c r="D93" s="12"/>
      <c r="E93" s="27"/>
      <c r="F93" s="13"/>
    </row>
    <row r="94" spans="1:6" ht="21">
      <c r="A94" s="9" t="s">
        <v>50</v>
      </c>
      <c r="B94" s="13">
        <v>3</v>
      </c>
      <c r="C94" s="20">
        <f>B94*100/95</f>
        <v>3.1578947368421053</v>
      </c>
      <c r="D94" s="12">
        <v>120000</v>
      </c>
      <c r="E94" s="27">
        <f>D94*100/64254400</f>
        <v>0.18675763838741005</v>
      </c>
      <c r="F94" s="13" t="s">
        <v>9</v>
      </c>
    </row>
    <row r="95" spans="1:6" ht="21">
      <c r="A95" s="9" t="s">
        <v>51</v>
      </c>
      <c r="B95" s="13"/>
      <c r="C95" s="20"/>
      <c r="D95" s="12"/>
      <c r="E95" s="27"/>
      <c r="F95" s="13"/>
    </row>
    <row r="96" spans="1:6" s="3" customFormat="1" ht="21">
      <c r="A96" s="7" t="s">
        <v>8</v>
      </c>
      <c r="B96" s="7">
        <f>SUM(B87:B95)</f>
        <v>25</v>
      </c>
      <c r="C96" s="30">
        <f>SUM(C87:C95)</f>
        <v>26.315789473684212</v>
      </c>
      <c r="D96" s="18">
        <f>SUM(D87:D95)</f>
        <v>28579800</v>
      </c>
      <c r="E96" s="30">
        <f>SUM(E87:E95)</f>
        <v>44.47913294653752</v>
      </c>
      <c r="F96" s="5"/>
    </row>
    <row r="102" spans="1:6" ht="21">
      <c r="A102" s="14" t="s">
        <v>52</v>
      </c>
      <c r="B102" s="15"/>
      <c r="C102" s="15"/>
      <c r="D102" s="15"/>
      <c r="E102" s="25"/>
      <c r="F102" s="15"/>
    </row>
    <row r="103" spans="1:6" ht="21">
      <c r="A103" s="9" t="s">
        <v>54</v>
      </c>
      <c r="B103" s="13">
        <v>4</v>
      </c>
      <c r="C103" s="20">
        <f>B103*100/95</f>
        <v>4.2105263157894735</v>
      </c>
      <c r="D103" s="12">
        <v>380000</v>
      </c>
      <c r="E103" s="27">
        <f>D103*100/64254400</f>
        <v>0.5913991882267985</v>
      </c>
      <c r="F103" s="13" t="s">
        <v>9</v>
      </c>
    </row>
    <row r="104" spans="1:6" ht="21">
      <c r="A104" s="9" t="s">
        <v>53</v>
      </c>
      <c r="B104" s="9"/>
      <c r="C104" s="9"/>
      <c r="D104" s="12"/>
      <c r="E104" s="28"/>
      <c r="F104" s="13"/>
    </row>
    <row r="105" spans="1:6" ht="21">
      <c r="A105" s="9" t="s">
        <v>55</v>
      </c>
      <c r="B105" s="9"/>
      <c r="C105" s="9"/>
      <c r="D105" s="12"/>
      <c r="E105" s="28"/>
      <c r="F105" s="13"/>
    </row>
    <row r="106" spans="1:6" ht="21">
      <c r="A106" s="9" t="s">
        <v>56</v>
      </c>
      <c r="B106" s="13">
        <v>1</v>
      </c>
      <c r="C106" s="20">
        <f>B106*100/95</f>
        <v>1.0526315789473684</v>
      </c>
      <c r="D106" s="12">
        <v>20000</v>
      </c>
      <c r="E106" s="27">
        <f>D106*100/64254400</f>
        <v>0.03112627306456834</v>
      </c>
      <c r="F106" s="13" t="s">
        <v>9</v>
      </c>
    </row>
    <row r="107" spans="1:6" ht="21">
      <c r="A107" s="7" t="s">
        <v>8</v>
      </c>
      <c r="B107" s="7">
        <f>SUM(B103:B106)</f>
        <v>5</v>
      </c>
      <c r="C107" s="30">
        <f>SUM(C103:C106)</f>
        <v>5.263157894736842</v>
      </c>
      <c r="D107" s="17">
        <f>SUM(D103:D106)</f>
        <v>400000</v>
      </c>
      <c r="E107" s="32">
        <f>SUM(E103:E106)</f>
        <v>0.6225254612913669</v>
      </c>
      <c r="F107" s="5"/>
    </row>
    <row r="118" spans="1:6" ht="21">
      <c r="A118" s="14" t="s">
        <v>57</v>
      </c>
      <c r="B118" s="19"/>
      <c r="C118" s="15"/>
      <c r="D118" s="15"/>
      <c r="E118" s="25"/>
      <c r="F118" s="15"/>
    </row>
    <row r="119" spans="1:6" ht="21">
      <c r="A119" s="8" t="s">
        <v>58</v>
      </c>
      <c r="B119" s="13"/>
      <c r="C119" s="9"/>
      <c r="D119" s="9"/>
      <c r="E119" s="23"/>
      <c r="F119" s="9"/>
    </row>
    <row r="120" spans="1:6" ht="21">
      <c r="A120" s="9" t="s">
        <v>59</v>
      </c>
      <c r="B120" s="13">
        <v>4</v>
      </c>
      <c r="C120" s="20">
        <f>B120*100/95</f>
        <v>4.2105263157894735</v>
      </c>
      <c r="D120" s="12">
        <v>178000</v>
      </c>
      <c r="E120" s="27">
        <f>D120*100/64254400</f>
        <v>0.2770238302746582</v>
      </c>
      <c r="F120" s="13" t="s">
        <v>9</v>
      </c>
    </row>
    <row r="121" spans="1:6" ht="21">
      <c r="A121" s="9" t="s">
        <v>60</v>
      </c>
      <c r="B121" s="13">
        <v>1</v>
      </c>
      <c r="C121" s="20">
        <f>B121*100/95</f>
        <v>1.0526315789473684</v>
      </c>
      <c r="D121" s="12">
        <v>20000</v>
      </c>
      <c r="E121" s="27">
        <f>D121*100/64254400</f>
        <v>0.03112627306456834</v>
      </c>
      <c r="F121" s="13" t="s">
        <v>65</v>
      </c>
    </row>
    <row r="122" spans="1:6" ht="21">
      <c r="A122" s="7" t="s">
        <v>8</v>
      </c>
      <c r="B122" s="7">
        <f>SUM(B120:B121)</f>
        <v>5</v>
      </c>
      <c r="C122" s="30">
        <f>SUM(C120:C121)</f>
        <v>5.263157894736842</v>
      </c>
      <c r="D122" s="17">
        <f>SUM(D120:D121)</f>
        <v>198000</v>
      </c>
      <c r="E122" s="32">
        <f>SUM(E120:E121)</f>
        <v>0.30815010333922654</v>
      </c>
      <c r="F122" s="6"/>
    </row>
    <row r="123" spans="1:6" ht="21.75" thickBot="1">
      <c r="A123" s="7" t="s">
        <v>11</v>
      </c>
      <c r="B123" s="38">
        <f>B11+B26+B44+B61+B76+B96+B107+B122</f>
        <v>95</v>
      </c>
      <c r="C123" s="33">
        <f>C11+C26+C44+C61+C76+C96+C107+C122</f>
        <v>99.99999999999999</v>
      </c>
      <c r="D123" s="21">
        <f>D11+D26+D44+D61+D76+D96+D107+D122</f>
        <v>64254400</v>
      </c>
      <c r="E123" s="34">
        <f>E11+E26+E44+E61+E76+E96+E107+E122</f>
        <v>100</v>
      </c>
      <c r="F123" s="22"/>
    </row>
    <row r="124" ht="21.75" thickTop="1"/>
  </sheetData>
  <sheetProtection/>
  <mergeCells count="3">
    <mergeCell ref="A3:F3"/>
    <mergeCell ref="A2:F2"/>
    <mergeCell ref="A1:F1"/>
  </mergeCells>
  <printOptions/>
  <pageMargins left="0.75" right="0.6" top="1" bottom="0.73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KKD Windows Se7en V1</cp:lastModifiedBy>
  <cp:lastPrinted>2019-09-03T08:50:35Z</cp:lastPrinted>
  <dcterms:created xsi:type="dcterms:W3CDTF">2010-01-26T02:47:04Z</dcterms:created>
  <dcterms:modified xsi:type="dcterms:W3CDTF">2019-09-03T08:50:37Z</dcterms:modified>
  <cp:category/>
  <cp:version/>
  <cp:contentType/>
  <cp:contentStatus/>
</cp:coreProperties>
</file>