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040"/>
  </bookViews>
  <sheets>
    <sheet name="คำนวณ" sheetId="1" r:id="rId1"/>
    <sheet name="คำนวฯ" sheetId="2" r:id="rId2"/>
    <sheet name="Sheet3" sheetId="3" r:id="rId3"/>
  </sheets>
  <definedNames>
    <definedName name="_xlnm.Print_Area" localSheetId="0">คำนวณ!$A$1:$F$60</definedName>
  </definedNames>
  <calcPr calcId="144525"/>
</workbook>
</file>

<file path=xl/calcChain.xml><?xml version="1.0" encoding="utf-8"?>
<calcChain xmlns="http://schemas.openxmlformats.org/spreadsheetml/2006/main">
  <c r="E10" i="1" l="1"/>
  <c r="D11" i="1"/>
  <c r="C10" i="1"/>
  <c r="B11" i="1"/>
  <c r="D38" i="1" l="1"/>
  <c r="B38" i="1"/>
  <c r="D43" i="1" l="1"/>
  <c r="B43" i="1"/>
  <c r="D17" i="1" l="1"/>
  <c r="D34" i="1"/>
  <c r="B34" i="1"/>
  <c r="B17" i="1"/>
  <c r="D44" i="1" l="1"/>
  <c r="E13" i="1" s="1"/>
  <c r="B44" i="1"/>
  <c r="C13" i="1" s="1"/>
  <c r="E8" i="1" l="1"/>
  <c r="E44" i="1"/>
  <c r="E40" i="1"/>
  <c r="E34" i="1"/>
  <c r="E43" i="1"/>
  <c r="E38" i="1"/>
  <c r="E33" i="1"/>
  <c r="E16" i="1"/>
  <c r="E11" i="1"/>
  <c r="E42" i="1"/>
  <c r="E37" i="1"/>
  <c r="E32" i="1"/>
  <c r="E15" i="1"/>
  <c r="E9" i="1"/>
  <c r="E41" i="1"/>
  <c r="E36" i="1"/>
  <c r="E31" i="1"/>
  <c r="E14" i="1"/>
  <c r="E17" i="1"/>
  <c r="C8" i="1"/>
  <c r="C44" i="1"/>
  <c r="C40" i="1"/>
  <c r="C34" i="1"/>
  <c r="C15" i="1"/>
  <c r="C43" i="1"/>
  <c r="C38" i="1"/>
  <c r="C33" i="1"/>
  <c r="C16" i="1"/>
  <c r="C11" i="1"/>
  <c r="C37" i="1"/>
  <c r="C32" i="1"/>
  <c r="C9" i="1"/>
  <c r="C42" i="1"/>
  <c r="C41" i="1"/>
  <c r="C36" i="1"/>
  <c r="C31" i="1"/>
  <c r="C14" i="1"/>
  <c r="C17" i="1"/>
</calcChain>
</file>

<file path=xl/sharedStrings.xml><?xml version="1.0" encoding="utf-8"?>
<sst xmlns="http://schemas.openxmlformats.org/spreadsheetml/2006/main" count="68" uniqueCount="44">
  <si>
    <t>บัญชีสรุปจำนวนโครงการและงบประมาณ</t>
  </si>
  <si>
    <t>ยุทธศาสตร์/แนวทาง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</si>
  <si>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</si>
  <si>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</si>
  <si>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</si>
  <si>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</si>
  <si>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จำนวนงบประมาณ</t>
  </si>
  <si>
    <t>งบประมาณทั้งหมด</t>
  </si>
  <si>
    <t>รวม</t>
  </si>
  <si>
    <t>รวมทั้งสิ้น</t>
  </si>
  <si>
    <t>หน่วยงาน</t>
  </si>
  <si>
    <t>รับผิดชอบหลัก</t>
  </si>
  <si>
    <t>ยุทธศาสตร์/แผนงาน</t>
  </si>
  <si>
    <t>๕.๑ แผนงานบริหารงานทั่วไป</t>
  </si>
  <si>
    <t>กองช่าง</t>
  </si>
  <si>
    <t>สำนักงานปลัด</t>
  </si>
  <si>
    <t>กองสวัสดิการสังคม</t>
  </si>
  <si>
    <t>กองการศึกษาฯ</t>
  </si>
  <si>
    <t xml:space="preserve">                        </t>
  </si>
  <si>
    <t>องค์การบริหารส่วนตำบลหนองงูเหลือม</t>
  </si>
  <si>
    <t>ยุทธศาสตร์การพัฒนา อปท. ที่ ๑. ยุทธศาสตร์การพัฒนาเศรษฐกิจ</t>
  </si>
  <si>
    <t>๑.๑ แผนงานการเกษตร</t>
  </si>
  <si>
    <t>กองส่งเสริมการเกษตร</t>
  </si>
  <si>
    <t>1.2 แผนงานอุตสาหกรรมและการโยธา</t>
  </si>
  <si>
    <t>1.3 แผนงานเคหะชุมชน</t>
  </si>
  <si>
    <t>ยุทธศาสตร์การพัฒนา อปท. ที่ ๒. ยุทธศาสตร์ด้านการพัฒนาสังคมการรักษาความปลอดภัยและทรัพย์สิน</t>
  </si>
  <si>
    <t>๒.1 แผนงานสังคมสงเคราะห์</t>
  </si>
  <si>
    <t>๒.2 แผนงานสาธารณสุข</t>
  </si>
  <si>
    <t>๒.3 แผนงานการรักษาความสงบภายใน</t>
  </si>
  <si>
    <t>ยุทธศาสตร์การพัฒนา อปท. ที่ ๓.  ยุทธศาสตร์ด้านการพัฒนาการศึกษา ศาสนา วัฒนธรรม กีฬา และการท่องเที่ยว</t>
  </si>
  <si>
    <t>๓.๑ แผนงานระดับก่อนวัยเรียนและประถมศึกษา</t>
  </si>
  <si>
    <t>๓.๒ แผนงานศาสนาและวัฒนธรรมท้องถิ่น</t>
  </si>
  <si>
    <t>๓.๒ แผนงานกีฬาและนันทนาการ</t>
  </si>
  <si>
    <t>ยุทธศาสตร์การพัฒนา อปท. ที่ ๔. ยุทธศาสตร์ด้านการอนุรักษ์ทรัพยากรธรรมชาติและสิ่งแวดล้อม</t>
  </si>
  <si>
    <t>๔.๑ แผนงานการเกษตร</t>
  </si>
  <si>
    <t>ยุทธศาสตร์การพัฒนา อปท. ที่ ๕. ยุทธศาสตร์ด้านการบริหารจัดการ</t>
  </si>
  <si>
    <t>๕.๒ แผนงานสร้างความเข้มแข็งของชุมชน</t>
  </si>
  <si>
    <t>5.3 แผนงานเคหะและชุมชน</t>
  </si>
  <si>
    <t>กองช่าง/กองคลัง</t>
  </si>
  <si>
    <t>2.2 แผนงานสร้างความเข้มแข็งของชุมชน</t>
  </si>
  <si>
    <t>สำนักงานปลัด/กองสวัสดิการสังคม</t>
  </si>
  <si>
    <t>๔.๑ แผนงานเคหะชุมชน</t>
  </si>
  <si>
    <t>แผนการดำเนินงาน ประจำปีงบประมาณ พ.ศ.๒๕๖4</t>
  </si>
  <si>
    <t>แผนการดำเนินงาน ประจำปีงบประมาณ พ.ศ. ๒๕๖4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</si>
</sst>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1" xfId="0" applyFont="1" applyBorder="1" applyAlignment="1">
      <alignment horizontal="left" indent="2"/>
    </xf>
    <xf numFmtId="60" fontId="4" fillId="0" borderId="1" xfId="0" applyNumberFormat="1" applyFont="1" applyBorder="1" applyAlignment="1">
      <alignment horizontal="center"/>
    </xf>
    <xf numFmtId="61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60" fontId="5" fillId="0" borderId="1" xfId="0" applyNumberFormat="1" applyFont="1" applyBorder="1" applyAlignment="1">
      <alignment horizontal="left" indent="2"/>
    </xf>
    <xf numFmtId="0" fontId="6" fillId="0" borderId="1" xfId="0" applyFont="1" applyBorder="1" applyAlignment="1">
      <alignment horizontal="center"/>
    </xf>
    <xf numFmtId="61" fontId="3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60" fontId="3" fillId="0" borderId="6" xfId="0" applyNumberFormat="1" applyFont="1" applyBorder="1" applyAlignment="1">
      <alignment horizontal="center"/>
    </xf>
    <xf numFmtId="61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60" fontId="4" fillId="0" borderId="8" xfId="0" applyNumberFormat="1" applyFont="1" applyBorder="1" applyAlignment="1">
      <alignment horizontal="center"/>
    </xf>
    <xf numFmtId="61" fontId="4" fillId="0" borderId="8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1" xfId="0" applyFont="1" applyBorder="1"/>
    <xf numFmtId="1" fontId="4" fillId="0" borderId="0" xfId="0" applyNumberFormat="1" applyFont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4" fillId="0" borderId="8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1" fillId="0" borderId="0" xfId="0" applyNumberFormat="1" applyFont="1"/>
    <xf numFmtId="188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114300</xdr:rowOff>
    </xdr:from>
    <xdr:to>
      <xdr:col>5</xdr:col>
      <xdr:colOff>1181100</xdr:colOff>
      <xdr:row>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296400" y="114300"/>
          <a:ext cx="800100" cy="342900"/>
        </a:xfrm>
        <a:prstGeom prst="rect">
          <a:avLst/>
        </a:prstGeom>
        <a:noFill/>
        <a:ln w="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ผด. ๑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847725</xdr:colOff>
      <xdr:row>18</xdr:row>
      <xdr:rowOff>57150</xdr:rowOff>
    </xdr:from>
    <xdr:to>
      <xdr:col>2</xdr:col>
      <xdr:colOff>314325</xdr:colOff>
      <xdr:row>19</xdr:row>
      <xdr:rowOff>123825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5619750"/>
          <a:ext cx="723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- </a:t>
          </a:r>
          <a:r>
            <a:rPr lang="en-US" sz="16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8</a:t>
          </a:r>
          <a:r>
            <a:rPr lang="th-TH" sz="16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-</a:t>
          </a:r>
        </a:p>
        <a:p>
          <a:pPr algn="ctr" rtl="0">
            <a:defRPr sz="1000"/>
          </a:pPr>
          <a:endParaRPr lang="th-TH" sz="11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5</xdr:col>
      <xdr:colOff>571500</xdr:colOff>
      <xdr:row>23</xdr:row>
      <xdr:rowOff>66675</xdr:rowOff>
    </xdr:from>
    <xdr:to>
      <xdr:col>5</xdr:col>
      <xdr:colOff>1371600</xdr:colOff>
      <xdr:row>24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486900" y="6181725"/>
          <a:ext cx="80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ผ.๑</a:t>
          </a:r>
        </a:p>
      </xdr:txBody>
    </xdr:sp>
    <xdr:clientData/>
  </xdr:twoCellAnchor>
  <xdr:twoCellAnchor>
    <xdr:from>
      <xdr:col>1</xdr:col>
      <xdr:colOff>981075</xdr:colOff>
      <xdr:row>44</xdr:row>
      <xdr:rowOff>28575</xdr:rowOff>
    </xdr:from>
    <xdr:to>
      <xdr:col>2</xdr:col>
      <xdr:colOff>447675</xdr:colOff>
      <xdr:row>44</xdr:row>
      <xdr:rowOff>266700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867275" y="11801475"/>
          <a:ext cx="723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- </a:t>
          </a:r>
          <a:r>
            <a:rPr lang="en-US" sz="1600" b="1" i="0" u="none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9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 -</a:t>
          </a:r>
        </a:p>
        <a:p>
          <a:pPr algn="ctr" rtl="0">
            <a:defRPr sz="1000"/>
          </a:pPr>
          <a:endParaRPr lang="th-TH" sz="11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topLeftCell="A4" zoomScaleSheetLayoutView="100" workbookViewId="0">
      <selection activeCell="E9" sqref="E9"/>
    </sheetView>
  </sheetViews>
  <sheetFormatPr defaultRowHeight="21.75" customHeight="1" x14ac:dyDescent="0.35"/>
  <cols>
    <col min="1" max="1" width="51" style="1" customWidth="1"/>
    <col min="2" max="2" width="16.5" style="44" customWidth="1"/>
    <col min="3" max="5" width="16.5" style="1" customWidth="1"/>
    <col min="6" max="6" width="18.375" style="1" customWidth="1"/>
    <col min="7" max="16384" width="9" style="1"/>
  </cols>
  <sheetData>
    <row r="1" spans="1:6" ht="29.25" customHeight="1" x14ac:dyDescent="0.35">
      <c r="A1" s="51" t="s">
        <v>0</v>
      </c>
      <c r="B1" s="52"/>
      <c r="C1" s="52"/>
      <c r="D1" s="52"/>
      <c r="E1" s="52"/>
      <c r="F1" s="52"/>
    </row>
    <row r="2" spans="1:6" ht="21.75" customHeight="1" x14ac:dyDescent="0.35">
      <c r="A2" s="51" t="s">
        <v>42</v>
      </c>
      <c r="B2" s="51"/>
      <c r="C2" s="51"/>
      <c r="D2" s="51"/>
      <c r="E2" s="51"/>
      <c r="F2" s="51"/>
    </row>
    <row r="3" spans="1:6" ht="21.75" customHeight="1" x14ac:dyDescent="0.35">
      <c r="A3" s="51" t="s">
        <v>19</v>
      </c>
      <c r="B3" s="51"/>
      <c r="C3" s="51"/>
      <c r="D3" s="51"/>
      <c r="E3" s="51"/>
      <c r="F3" s="51"/>
    </row>
    <row r="4" spans="1:6" ht="17.25" customHeight="1" x14ac:dyDescent="0.35">
      <c r="A4" s="3"/>
      <c r="B4" s="34"/>
      <c r="C4" s="4"/>
      <c r="D4" s="4"/>
      <c r="E4" s="4"/>
      <c r="F4" s="4"/>
    </row>
    <row r="5" spans="1:6" s="2" customFormat="1" ht="21.75" customHeight="1" x14ac:dyDescent="0.35">
      <c r="A5" s="46" t="s">
        <v>12</v>
      </c>
      <c r="B5" s="35" t="s">
        <v>2</v>
      </c>
      <c r="C5" s="5" t="s">
        <v>4</v>
      </c>
      <c r="D5" s="5" t="s">
        <v>6</v>
      </c>
      <c r="E5" s="5" t="s">
        <v>4</v>
      </c>
      <c r="F5" s="5" t="s">
        <v>10</v>
      </c>
    </row>
    <row r="6" spans="1:6" s="2" customFormat="1" ht="21.75" customHeight="1" x14ac:dyDescent="0.35">
      <c r="A6" s="47"/>
      <c r="B6" s="36" t="s">
        <v>3</v>
      </c>
      <c r="C6" s="6" t="s">
        <v>5</v>
      </c>
      <c r="D6" s="6"/>
      <c r="E6" s="6" t="s">
        <v>7</v>
      </c>
      <c r="F6" s="6" t="s">
        <v>11</v>
      </c>
    </row>
    <row r="7" spans="1:6" ht="21.75" customHeight="1" x14ac:dyDescent="0.35">
      <c r="A7" s="7" t="s">
        <v>20</v>
      </c>
      <c r="B7" s="37"/>
      <c r="C7" s="9"/>
      <c r="D7" s="8"/>
      <c r="E7" s="8"/>
      <c r="F7" s="10"/>
    </row>
    <row r="8" spans="1:6" ht="21.75" customHeight="1" x14ac:dyDescent="0.35">
      <c r="A8" s="11" t="s">
        <v>21</v>
      </c>
      <c r="B8" s="38">
        <v>1</v>
      </c>
      <c r="C8" s="12">
        <f>B8/B44*100</f>
        <v>1.2987012987012987</v>
      </c>
      <c r="D8" s="13">
        <v>30000</v>
      </c>
      <c r="E8" s="12">
        <f>+D8/D44*100</f>
        <v>8.0506223131048021E-2</v>
      </c>
      <c r="F8" s="14" t="s">
        <v>22</v>
      </c>
    </row>
    <row r="9" spans="1:6" ht="21.75" customHeight="1" x14ac:dyDescent="0.35">
      <c r="A9" s="15" t="s">
        <v>23</v>
      </c>
      <c r="B9" s="38">
        <v>29</v>
      </c>
      <c r="C9" s="12">
        <f>B9/B44*100</f>
        <v>37.662337662337663</v>
      </c>
      <c r="D9" s="13">
        <v>6196700</v>
      </c>
      <c r="E9" s="12">
        <f>+D9/D44*100</f>
        <v>16.629097095872179</v>
      </c>
      <c r="F9" s="14" t="s">
        <v>14</v>
      </c>
    </row>
    <row r="10" spans="1:6" ht="21.75" customHeight="1" x14ac:dyDescent="0.35">
      <c r="A10" s="11" t="s">
        <v>24</v>
      </c>
      <c r="B10" s="38">
        <v>1</v>
      </c>
      <c r="C10" s="12">
        <f>B10/B44*100</f>
        <v>1.2987012987012987</v>
      </c>
      <c r="D10" s="13">
        <v>820000</v>
      </c>
      <c r="E10" s="12">
        <f>+D10/D44*100</f>
        <v>2.2005034322486461</v>
      </c>
      <c r="F10" s="14" t="s">
        <v>14</v>
      </c>
    </row>
    <row r="11" spans="1:6" ht="21.75" customHeight="1" x14ac:dyDescent="0.35">
      <c r="A11" s="16" t="s">
        <v>8</v>
      </c>
      <c r="B11" s="39">
        <f>B8+B9+B10</f>
        <v>31</v>
      </c>
      <c r="C11" s="12">
        <f>B11/B44*100</f>
        <v>40.259740259740262</v>
      </c>
      <c r="D11" s="17">
        <f>D8+D9+D10</f>
        <v>7046700</v>
      </c>
      <c r="E11" s="12">
        <f>+D11/D44*100</f>
        <v>18.91010675125187</v>
      </c>
      <c r="F11" s="14"/>
    </row>
    <row r="12" spans="1:6" ht="21.75" customHeight="1" x14ac:dyDescent="0.35">
      <c r="A12" s="18" t="s">
        <v>25</v>
      </c>
      <c r="B12" s="40"/>
      <c r="C12" s="20"/>
      <c r="D12" s="19"/>
      <c r="E12" s="19"/>
      <c r="F12" s="21"/>
    </row>
    <row r="13" spans="1:6" ht="21.75" customHeight="1" x14ac:dyDescent="0.35">
      <c r="A13" s="11" t="s">
        <v>26</v>
      </c>
      <c r="B13" s="38">
        <v>6</v>
      </c>
      <c r="C13" s="12">
        <f>B13/B44*100</f>
        <v>7.7922077922077921</v>
      </c>
      <c r="D13" s="13">
        <v>24033000</v>
      </c>
      <c r="E13" s="12">
        <f>+D13/D44*100</f>
        <v>64.493535350282571</v>
      </c>
      <c r="F13" s="14" t="s">
        <v>16</v>
      </c>
    </row>
    <row r="14" spans="1:6" ht="21.75" customHeight="1" x14ac:dyDescent="0.35">
      <c r="A14" s="11" t="s">
        <v>39</v>
      </c>
      <c r="B14" s="38">
        <v>5</v>
      </c>
      <c r="C14" s="12">
        <f>B14/B44*100</f>
        <v>6.4935064935064926</v>
      </c>
      <c r="D14" s="13">
        <v>340000</v>
      </c>
      <c r="E14" s="12">
        <f>+D14/D44*100</f>
        <v>0.91240386215187763</v>
      </c>
      <c r="F14" s="33" t="s">
        <v>40</v>
      </c>
    </row>
    <row r="15" spans="1:6" ht="21.75" customHeight="1" x14ac:dyDescent="0.35">
      <c r="A15" s="22" t="s">
        <v>27</v>
      </c>
      <c r="B15" s="38">
        <v>3</v>
      </c>
      <c r="C15" s="12">
        <f>B15/B44*100</f>
        <v>3.8961038961038961</v>
      </c>
      <c r="D15" s="13">
        <v>530000</v>
      </c>
      <c r="E15" s="12">
        <f>+D15/D44*100</f>
        <v>1.4222766086485152</v>
      </c>
      <c r="F15" s="14" t="s">
        <v>15</v>
      </c>
    </row>
    <row r="16" spans="1:6" ht="21.75" customHeight="1" x14ac:dyDescent="0.35">
      <c r="A16" s="22" t="s">
        <v>28</v>
      </c>
      <c r="B16" s="38">
        <v>5</v>
      </c>
      <c r="C16" s="12">
        <f>B16/B44*100</f>
        <v>6.4935064935064926</v>
      </c>
      <c r="D16" s="13">
        <v>145000</v>
      </c>
      <c r="E16" s="12">
        <f>+D16/D44*100</f>
        <v>0.38911341180006548</v>
      </c>
      <c r="F16" s="14" t="s">
        <v>15</v>
      </c>
    </row>
    <row r="17" spans="1:6" ht="21.75" customHeight="1" x14ac:dyDescent="0.35">
      <c r="A17" s="23" t="s">
        <v>8</v>
      </c>
      <c r="B17" s="36">
        <f>SUM(B13:B16)</f>
        <v>19</v>
      </c>
      <c r="C17" s="12">
        <f>B17/B44*100</f>
        <v>24.675324675324674</v>
      </c>
      <c r="D17" s="17">
        <f>SUM(D13:D16)</f>
        <v>25048000</v>
      </c>
      <c r="E17" s="12">
        <f>+D17/D44*100</f>
        <v>67.217329232883031</v>
      </c>
      <c r="F17" s="14"/>
    </row>
    <row r="18" spans="1:6" ht="21.75" customHeight="1" x14ac:dyDescent="0.35">
      <c r="A18" s="4"/>
      <c r="B18" s="34"/>
      <c r="C18" s="4"/>
      <c r="D18" s="4"/>
      <c r="E18" s="4"/>
      <c r="F18" s="4"/>
    </row>
    <row r="19" spans="1:6" ht="21.75" customHeight="1" x14ac:dyDescent="0.35">
      <c r="A19" s="4"/>
      <c r="B19" s="34"/>
      <c r="C19" s="4"/>
      <c r="D19" s="4"/>
      <c r="E19" s="4"/>
      <c r="F19" s="4"/>
    </row>
    <row r="20" spans="1:6" ht="21.75" customHeight="1" x14ac:dyDescent="0.35">
      <c r="A20" s="4"/>
      <c r="B20" s="34"/>
      <c r="C20" s="4"/>
      <c r="D20" s="4"/>
      <c r="E20" s="4"/>
      <c r="F20" s="4"/>
    </row>
    <row r="21" spans="1:6" ht="21.75" customHeight="1" x14ac:dyDescent="0.35">
      <c r="A21" s="4"/>
      <c r="B21" s="34"/>
      <c r="C21" s="4"/>
      <c r="D21" s="4"/>
      <c r="E21" s="4"/>
      <c r="F21" s="4"/>
    </row>
    <row r="22" spans="1:6" ht="21.75" customHeight="1" x14ac:dyDescent="0.35">
      <c r="A22" s="4"/>
      <c r="B22" s="34"/>
      <c r="C22" s="4"/>
      <c r="D22" s="4"/>
      <c r="E22" s="4"/>
      <c r="F22" s="4"/>
    </row>
    <row r="23" spans="1:6" ht="21.75" customHeight="1" x14ac:dyDescent="0.35">
      <c r="A23" s="24"/>
      <c r="B23" s="34"/>
      <c r="C23" s="4"/>
      <c r="D23" s="4"/>
      <c r="E23" s="4"/>
      <c r="F23" s="4"/>
    </row>
    <row r="24" spans="1:6" ht="24" customHeight="1" x14ac:dyDescent="0.35">
      <c r="A24" s="51" t="s">
        <v>0</v>
      </c>
      <c r="B24" s="51"/>
      <c r="C24" s="51"/>
      <c r="D24" s="51"/>
      <c r="E24" s="51"/>
      <c r="F24" s="51"/>
    </row>
    <row r="25" spans="1:6" ht="21.75" customHeight="1" x14ac:dyDescent="0.35">
      <c r="A25" s="51" t="s">
        <v>43</v>
      </c>
      <c r="B25" s="51"/>
      <c r="C25" s="51"/>
      <c r="D25" s="51"/>
      <c r="E25" s="51"/>
      <c r="F25" s="51"/>
    </row>
    <row r="26" spans="1:6" ht="17.25" customHeight="1" x14ac:dyDescent="0.35">
      <c r="A26" s="51" t="s">
        <v>19</v>
      </c>
      <c r="B26" s="51"/>
      <c r="C26" s="51"/>
      <c r="D26" s="51"/>
      <c r="E26" s="51"/>
      <c r="F26" s="51"/>
    </row>
    <row r="27" spans="1:6" ht="14.25" customHeight="1" x14ac:dyDescent="0.35">
      <c r="A27" s="4"/>
      <c r="B27" s="34"/>
      <c r="C27" s="4"/>
      <c r="D27" s="4"/>
      <c r="E27" s="4"/>
      <c r="F27" s="4"/>
    </row>
    <row r="28" spans="1:6" s="2" customFormat="1" ht="21.75" customHeight="1" x14ac:dyDescent="0.35">
      <c r="A28" s="46" t="s">
        <v>1</v>
      </c>
      <c r="B28" s="35" t="s">
        <v>2</v>
      </c>
      <c r="C28" s="5" t="s">
        <v>4</v>
      </c>
      <c r="D28" s="5" t="s">
        <v>6</v>
      </c>
      <c r="E28" s="5" t="s">
        <v>4</v>
      </c>
      <c r="F28" s="5" t="s">
        <v>10</v>
      </c>
    </row>
    <row r="29" spans="1:6" s="2" customFormat="1" ht="20.25" customHeight="1" x14ac:dyDescent="0.35">
      <c r="A29" s="47"/>
      <c r="B29" s="36" t="s">
        <v>3</v>
      </c>
      <c r="C29" s="6" t="s">
        <v>5</v>
      </c>
      <c r="D29" s="6"/>
      <c r="E29" s="6" t="s">
        <v>7</v>
      </c>
      <c r="F29" s="6" t="s">
        <v>11</v>
      </c>
    </row>
    <row r="30" spans="1:6" ht="21.75" customHeight="1" x14ac:dyDescent="0.35">
      <c r="A30" s="18" t="s">
        <v>29</v>
      </c>
      <c r="B30" s="37"/>
      <c r="C30" s="8"/>
      <c r="D30" s="8"/>
      <c r="E30" s="8"/>
      <c r="F30" s="10"/>
    </row>
    <row r="31" spans="1:6" ht="21.75" customHeight="1" x14ac:dyDescent="0.35">
      <c r="A31" s="11" t="s">
        <v>30</v>
      </c>
      <c r="B31" s="38">
        <v>9</v>
      </c>
      <c r="C31" s="12">
        <f>B31/B44*100</f>
        <v>11.688311688311687</v>
      </c>
      <c r="D31" s="13">
        <v>4119700</v>
      </c>
      <c r="E31" s="12">
        <f>+D31/D44*100</f>
        <v>11.05538291443262</v>
      </c>
      <c r="F31" s="14" t="s">
        <v>17</v>
      </c>
    </row>
    <row r="32" spans="1:6" ht="21.75" customHeight="1" x14ac:dyDescent="0.35">
      <c r="A32" s="11" t="s">
        <v>31</v>
      </c>
      <c r="B32" s="38">
        <v>4</v>
      </c>
      <c r="C32" s="12">
        <f>B32/B44*100</f>
        <v>5.1948051948051948</v>
      </c>
      <c r="D32" s="25">
        <v>140000</v>
      </c>
      <c r="E32" s="12">
        <f>+D32/D44*100</f>
        <v>0.37569570794489082</v>
      </c>
      <c r="F32" s="14" t="s">
        <v>17</v>
      </c>
    </row>
    <row r="33" spans="1:6" ht="21.75" customHeight="1" x14ac:dyDescent="0.35">
      <c r="A33" s="11" t="s">
        <v>32</v>
      </c>
      <c r="B33" s="38">
        <v>1</v>
      </c>
      <c r="C33" s="12">
        <f>B33/B44*100</f>
        <v>1.2987012987012987</v>
      </c>
      <c r="D33" s="13">
        <v>100000</v>
      </c>
      <c r="E33" s="12">
        <f>+D33/D44*100</f>
        <v>0.2683540771034934</v>
      </c>
      <c r="F33" s="14" t="s">
        <v>17</v>
      </c>
    </row>
    <row r="34" spans="1:6" ht="19.5" customHeight="1" x14ac:dyDescent="0.35">
      <c r="A34" s="26" t="s">
        <v>8</v>
      </c>
      <c r="B34" s="41">
        <f>SUM(B31:B33)</f>
        <v>14</v>
      </c>
      <c r="C34" s="27">
        <f>B34/B44*100</f>
        <v>18.181818181818183</v>
      </c>
      <c r="D34" s="28">
        <f>SUM(D31:D33)</f>
        <v>4359700</v>
      </c>
      <c r="E34" s="12">
        <f>+D34/D44*100</f>
        <v>11.699432699481003</v>
      </c>
      <c r="F34" s="29"/>
    </row>
    <row r="35" spans="1:6" ht="21.75" customHeight="1" x14ac:dyDescent="0.35">
      <c r="A35" s="7" t="s">
        <v>33</v>
      </c>
      <c r="B35" s="42"/>
      <c r="C35" s="30"/>
      <c r="D35" s="31"/>
      <c r="E35" s="30"/>
      <c r="F35" s="10"/>
    </row>
    <row r="36" spans="1:6" ht="21.75" customHeight="1" x14ac:dyDescent="0.35">
      <c r="A36" s="11" t="s">
        <v>34</v>
      </c>
      <c r="B36" s="38">
        <v>2</v>
      </c>
      <c r="C36" s="12">
        <f>+B36/B44*100</f>
        <v>2.5974025974025974</v>
      </c>
      <c r="D36" s="13">
        <v>184800</v>
      </c>
      <c r="E36" s="12">
        <f>+D36/D44*100</f>
        <v>0.49591833448725581</v>
      </c>
      <c r="F36" s="14" t="s">
        <v>22</v>
      </c>
    </row>
    <row r="37" spans="1:6" ht="21.75" customHeight="1" x14ac:dyDescent="0.35">
      <c r="A37" s="11" t="s">
        <v>41</v>
      </c>
      <c r="B37" s="38">
        <v>2</v>
      </c>
      <c r="C37" s="12">
        <f>+B37/B44*100</f>
        <v>2.5974025974025974</v>
      </c>
      <c r="D37" s="13">
        <v>80000</v>
      </c>
      <c r="E37" s="12">
        <f>+D37/D44*100</f>
        <v>0.21468326168279478</v>
      </c>
      <c r="F37" s="14" t="s">
        <v>15</v>
      </c>
    </row>
    <row r="38" spans="1:6" ht="21.75" customHeight="1" x14ac:dyDescent="0.35">
      <c r="A38" s="32" t="s">
        <v>8</v>
      </c>
      <c r="B38" s="39">
        <f>B36+B37</f>
        <v>4</v>
      </c>
      <c r="C38" s="12">
        <f>+B38/B44*100</f>
        <v>5.1948051948051948</v>
      </c>
      <c r="D38" s="17">
        <f>D36+D37</f>
        <v>264800</v>
      </c>
      <c r="E38" s="12">
        <f>+D38/D44*100</f>
        <v>0.71060159617005059</v>
      </c>
      <c r="F38" s="14"/>
    </row>
    <row r="39" spans="1:6" ht="21.75" customHeight="1" x14ac:dyDescent="0.35">
      <c r="A39" s="48" t="s">
        <v>35</v>
      </c>
      <c r="B39" s="49"/>
      <c r="C39" s="49"/>
      <c r="D39" s="49"/>
      <c r="E39" s="49"/>
      <c r="F39" s="50"/>
    </row>
    <row r="40" spans="1:6" ht="21.75" customHeight="1" x14ac:dyDescent="0.35">
      <c r="A40" s="11" t="s">
        <v>13</v>
      </c>
      <c r="B40" s="38">
        <v>3</v>
      </c>
      <c r="C40" s="12">
        <f>+B40/B44*100</f>
        <v>3.8961038961038961</v>
      </c>
      <c r="D40" s="13">
        <v>180000</v>
      </c>
      <c r="E40" s="12">
        <f>+D40/D44*100</f>
        <v>0.48303733878628824</v>
      </c>
      <c r="F40" s="14" t="s">
        <v>15</v>
      </c>
    </row>
    <row r="41" spans="1:6" ht="21.75" customHeight="1" x14ac:dyDescent="0.35">
      <c r="A41" s="11" t="s">
        <v>36</v>
      </c>
      <c r="B41" s="38">
        <v>5</v>
      </c>
      <c r="C41" s="12">
        <f>+B41/B44*100</f>
        <v>6.4935064935064926</v>
      </c>
      <c r="D41" s="13">
        <v>115000</v>
      </c>
      <c r="E41" s="12">
        <f>+D41/D44*100</f>
        <v>0.30860718866901743</v>
      </c>
      <c r="F41" s="14" t="s">
        <v>15</v>
      </c>
    </row>
    <row r="42" spans="1:6" ht="21.75" customHeight="1" x14ac:dyDescent="0.35">
      <c r="A42" s="11" t="s">
        <v>37</v>
      </c>
      <c r="B42" s="43">
        <v>1</v>
      </c>
      <c r="C42" s="12">
        <f>+B42/B44*100</f>
        <v>1.2987012987012987</v>
      </c>
      <c r="D42" s="13">
        <v>250000</v>
      </c>
      <c r="E42" s="12">
        <f>+D42/D44*100</f>
        <v>0.6708851927587336</v>
      </c>
      <c r="F42" s="14" t="s">
        <v>38</v>
      </c>
    </row>
    <row r="43" spans="1:6" ht="21.75" customHeight="1" x14ac:dyDescent="0.35">
      <c r="A43" s="23" t="s">
        <v>8</v>
      </c>
      <c r="B43" s="36">
        <f>SUM(B40:B42)</f>
        <v>9</v>
      </c>
      <c r="C43" s="12">
        <f>+B43/B44*100</f>
        <v>11.688311688311687</v>
      </c>
      <c r="D43" s="17">
        <f>SUM(D40:D42)</f>
        <v>545000</v>
      </c>
      <c r="E43" s="12">
        <f>+D43/D44*100</f>
        <v>1.4625297202140393</v>
      </c>
      <c r="F43" s="14"/>
    </row>
    <row r="44" spans="1:6" ht="21.75" customHeight="1" x14ac:dyDescent="0.35">
      <c r="A44" s="23" t="s">
        <v>9</v>
      </c>
      <c r="B44" s="39">
        <f>+B11+B17+B34+B38+B43</f>
        <v>77</v>
      </c>
      <c r="C44" s="12">
        <f>+B44/B44*100</f>
        <v>100</v>
      </c>
      <c r="D44" s="45">
        <f>+D11+D17+D34+D38+D43</f>
        <v>37264200</v>
      </c>
      <c r="E44" s="12">
        <f>+D44/D44*100</f>
        <v>100</v>
      </c>
      <c r="F44" s="14"/>
    </row>
    <row r="45" spans="1:6" ht="21.75" customHeight="1" x14ac:dyDescent="0.35">
      <c r="A45" s="4"/>
      <c r="B45" s="34"/>
      <c r="C45" s="4"/>
      <c r="D45" s="4"/>
      <c r="E45" s="4"/>
      <c r="F45" s="4"/>
    </row>
    <row r="46" spans="1:6" ht="29.25" customHeight="1" x14ac:dyDescent="0.35">
      <c r="A46" s="4"/>
      <c r="B46" s="34"/>
      <c r="C46" s="4"/>
      <c r="D46" s="4"/>
      <c r="E46" s="4"/>
      <c r="F46" s="4"/>
    </row>
    <row r="47" spans="1:6" ht="21.75" customHeight="1" x14ac:dyDescent="0.35">
      <c r="A47" s="24"/>
      <c r="B47" s="34"/>
      <c r="C47" s="4"/>
      <c r="D47" s="4"/>
      <c r="E47" s="4"/>
      <c r="F47" s="4"/>
    </row>
    <row r="50" spans="4:4" ht="21.75" customHeight="1" x14ac:dyDescent="0.35">
      <c r="D50" s="1" t="s">
        <v>18</v>
      </c>
    </row>
  </sheetData>
  <mergeCells count="9">
    <mergeCell ref="A28:A29"/>
    <mergeCell ref="A39:F39"/>
    <mergeCell ref="A25:F25"/>
    <mergeCell ref="A5:A6"/>
    <mergeCell ref="A1:F1"/>
    <mergeCell ref="A2:F2"/>
    <mergeCell ref="A3:F3"/>
    <mergeCell ref="A24:F24"/>
    <mergeCell ref="A26:F26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14" sqref="A14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คำนวณ</vt:lpstr>
      <vt:lpstr>คำนวฯ</vt:lpstr>
      <vt:lpstr>Sheet3</vt:lpstr>
      <vt:lpstr>คำนวณ!Print_Area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 8 Pro</cp:lastModifiedBy>
  <cp:lastPrinted>2020-10-09T07:48:30Z</cp:lastPrinted>
  <dcterms:created xsi:type="dcterms:W3CDTF">2016-10-18T10:50:32Z</dcterms:created>
  <dcterms:modified xsi:type="dcterms:W3CDTF">2020-10-09T08:12:19Z</dcterms:modified>
</cp:coreProperties>
</file>